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>#N/A</definedName>
    <definedName name="_xlnm.Print_Titles">#N/A</definedName>
    <definedName name="总表">#N/A</definedName>
    <definedName name="_xlnm.Print_Area" localSheetId="3">'附表4'!$A$1:$H$70</definedName>
    <definedName name="_xlnm.Print_Titles" localSheetId="3">'附表4'!$4:$5</definedName>
    <definedName name="_xlnm.Print_Area" localSheetId="2">'附表3'!$A$1:$D$155</definedName>
    <definedName name="_xlnm.Print_Titles" localSheetId="2">'附表3'!$5:$5</definedName>
    <definedName name="_xlnm.Print_Area" localSheetId="4">'附表5'!$A$1:$D$27</definedName>
    <definedName name="_xlnm.Print_Titles" localSheetId="0">'附表1'!$5:$5</definedName>
    <definedName name="_xlnm.Print_Area" localSheetId="1">'附表2'!$A$1:$H$34</definedName>
    <definedName name="_xlnm.Print_Area" localSheetId="5">'附表6'!$A$1:$C$60</definedName>
    <definedName name="_xlnm.Print_Titles" localSheetId="5">'附表6'!$4:$4</definedName>
    <definedName name="收入科目">'[4]收入科目表'!$E$6:$E$45</definedName>
    <definedName name="支出科目">'[4]支出科目表'!$D$6:$D$67</definedName>
    <definedName name="_xlnm.Print_Area" localSheetId="6">'附表7'!$A$1:$C$60</definedName>
    <definedName name="_xlnm.Print_Titles" localSheetId="6">'附表7'!$4:$4</definedName>
  </definedNames>
  <calcPr fullCalcOnLoad="1"/>
</workbook>
</file>

<file path=xl/sharedStrings.xml><?xml version="1.0" encoding="utf-8"?>
<sst xmlns="http://schemas.openxmlformats.org/spreadsheetml/2006/main" count="490" uniqueCount="364">
  <si>
    <t>附表1</t>
  </si>
  <si>
    <t>2020年永泰县一般公共预算上级补助收入决算表</t>
  </si>
  <si>
    <t>单位:万元</t>
  </si>
  <si>
    <t>项目</t>
  </si>
  <si>
    <t>决算数</t>
  </si>
  <si>
    <t>备注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</si>
  <si>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</si>
  <si>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</si>
  <si>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</si>
  <si>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</si>
  <si>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</si>
  <si>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</si>
  <si>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</si>
  <si>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</si>
  <si>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</si>
  <si>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</si>
  <si>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</si>
  <si>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产粮(油)大县奖励资金收入</t>
  </si>
  <si>
    <t xml:space="preserve">    重点生态功能区转移支付收入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</si>
  <si>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</si>
  <si>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</si>
  <si>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</si>
  <si>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一般公共服务共同财政事权转移支付收入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</si>
  <si>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</si>
  <si>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</si>
  <si>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</si>
  <si>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</si>
  <si>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</si>
  <si>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</si>
  <si>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</si>
  <si>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</si>
  <si>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</si>
  <si>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自然资源海洋气象等共同财政事权转移支付收入</t>
  </si>
  <si>
    <t xml:space="preserve">    住房保障共同财政事权转移支付收入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</si>
  <si>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</si>
  <si>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</si>
  <si>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</si>
  <si>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</si>
  <si>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</si>
  <si>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</si>
  <si>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</si>
  <si>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</si>
  <si>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</si>
  <si>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</si>
  <si>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</si>
  <si>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</si>
  <si>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</si>
  <si>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</si>
  <si>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</si>
  <si>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</si>
  <si>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>　　灾害防治及应急管理支出</t>
  </si>
  <si>
    <t xml:space="preserve">    其他收入</t>
  </si>
  <si>
    <t>附表4</t>
  </si>
  <si>
    <t>永泰县2020年一般公共预算收入分项目情况</t>
  </si>
  <si>
    <t>金额单位：万元</t>
  </si>
  <si>
    <t>年初预算</t>
  </si>
  <si>
    <t>本年累计</t>
  </si>
  <si>
    <t>上年同期</t>
  </si>
  <si>
    <t>比上年同期增减</t>
  </si>
  <si>
    <t>金额</t>
  </si>
  <si>
    <t>占预算%</t>
  </si>
  <si>
    <t>占比%</t>
  </si>
  <si>
    <t>增减%</t>
  </si>
  <si>
    <t>合计</t>
  </si>
  <si>
    <t xml:space="preserve"> 税收收入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</si>
  <si>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</si>
  <si>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</si>
  <si>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</si>
  <si>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</si>
  <si>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</si>
  <si>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</si>
  <si>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</si>
  <si>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</si>
  <si>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</si>
  <si>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</si>
  <si>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</si>
  <si>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</si>
  <si>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</si>
  <si>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</si>
  <si>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非税收入</t>
  </si>
  <si>
    <t xml:space="preserve">   教育费附加收入</t>
  </si>
  <si>
    <t xml:space="preserve">   残疾人就业保障金</t>
  </si>
  <si>
    <t xml:space="preserve">   森林植被恢复费</t>
  </si>
  <si>
    <t xml:space="preserve">   教育资金收入</t>
  </si>
  <si>
    <t xml:space="preserve">   农田水利资金收入</t>
  </si>
  <si>
    <t xml:space="preserve">   行政性收费收入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</si>
  <si>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</si>
  <si>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</si>
  <si>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</si>
  <si>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政府住房基金收入</t>
  </si>
  <si>
    <t xml:space="preserve">   其他收入</t>
  </si>
  <si>
    <t>二、地方税性收入占比</t>
  </si>
  <si>
    <t>附表5</t>
  </si>
  <si>
    <t>2020年永泰县一般公共预算支出功能分类决算表</t>
  </si>
  <si>
    <t>单位：万元</t>
  </si>
  <si>
    <t>科目编码</t>
  </si>
  <si>
    <t>科目名称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</si>
  <si>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</si>
  <si>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</si>
  <si>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</si>
  <si>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</si>
  <si>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</si>
  <si>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</si>
  <si>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</si>
  <si>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</si>
  <si>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</si>
  <si>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</si>
  <si>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</si>
  <si>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</si>
  <si>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</si>
  <si>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</si>
  <si>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</si>
  <si>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</si>
  <si>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</si>
  <si>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</si>
  <si>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</si>
  <si>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</si>
  <si>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</si>
  <si>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其他共产党事务支出(款)</t>
  </si>
  <si>
    <t xml:space="preserve">  市场监督管理事务</t>
  </si>
  <si>
    <t>国防支出</t>
  </si>
  <si>
    <t xml:space="preserve">  国防动员</t>
  </si>
  <si>
    <t xml:space="preserve">  其他国防支出(款)</t>
  </si>
  <si>
    <t>公共安全支出</t>
  </si>
  <si>
    <t xml:space="preserve">  武装警察部队(款)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</si>
  <si>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</si>
  <si>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</si>
  <si>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</si>
  <si>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</si>
  <si>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</si>
  <si>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强制隔离戒毒</t>
  </si>
  <si>
    <t xml:space="preserve">  其他公共安全支出(款)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</si>
  <si>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</si>
  <si>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</si>
  <si>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</si>
  <si>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</si>
  <si>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</si>
  <si>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</si>
  <si>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</si>
  <si>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</si>
  <si>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</si>
  <si>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>科学技术支出</t>
  </si>
  <si>
    <t xml:space="preserve">  科学技术管理事务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</si>
  <si>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</si>
  <si>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</si>
  <si>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</si>
  <si>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</si>
  <si>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</si>
  <si>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其他科学技术支出(款)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</si>
  <si>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</si>
  <si>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</si>
  <si>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</si>
  <si>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</si>
  <si>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</si>
  <si>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</si>
  <si>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其他文化旅游体育与传媒支出(款)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</si>
  <si>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</si>
  <si>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</si>
  <si>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</si>
  <si>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</si>
  <si>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</si>
  <si>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</si>
  <si>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</si>
  <si>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</si>
  <si>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</si>
  <si>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</si>
  <si>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</si>
  <si>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</si>
  <si>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</si>
  <si>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</si>
  <si>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</si>
  <si>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</si>
  <si>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</si>
  <si>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</si>
  <si>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其他社会保障和就业支出(款)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</si>
  <si>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</si>
  <si>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</si>
  <si>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</si>
  <si>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</si>
  <si>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</si>
  <si>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</si>
  <si>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</si>
  <si>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</si>
  <si>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医疗救助</t>
  </si>
  <si>
    <t xml:space="preserve">  优抚对象医疗</t>
  </si>
  <si>
    <t xml:space="preserve">  医疗保障管理事务</t>
  </si>
  <si>
    <t xml:space="preserve">  老龄卫生健康事务(款)</t>
  </si>
  <si>
    <t xml:space="preserve">  其他卫生健康支出(款)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</si>
  <si>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</si>
  <si>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</si>
  <si>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</si>
  <si>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</si>
  <si>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</si>
  <si>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能源节约利用(款)</t>
  </si>
  <si>
    <t xml:space="preserve">  其他节能环保支出(款)</t>
  </si>
  <si>
    <t>城乡社区支出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</si>
  <si>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</si>
  <si>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</si>
  <si>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</si>
  <si>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</si>
  <si>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其他城乡社区支出(款)</t>
  </si>
  <si>
    <t>农林水支出</t>
  </si>
  <si>
    <t xml:space="preserve">  农业农村</t>
  </si>
  <si>
    <t xml:space="preserve">  林业和草原</t>
  </si>
  <si>
    <t xml:space="preserve">  水利</t>
  </si>
  <si>
    <t xml:space="preserve">  扶贫</t>
  </si>
  <si>
    <t xml:space="preserve">  农村综合改革</t>
  </si>
  <si>
    <t xml:space="preserve">  普惠金融发展支出</t>
  </si>
  <si>
    <t xml:space="preserve">  其他农林水支出(款)</t>
  </si>
  <si>
    <t>交通运输支出</t>
  </si>
  <si>
    <t xml:space="preserve">  公路水路运输</t>
  </si>
  <si>
    <t xml:space="preserve">  成品油价格改革对交通运输的补贴</t>
  </si>
  <si>
    <t xml:space="preserve">  车辆购置税支出</t>
  </si>
  <si>
    <t xml:space="preserve">  其他交通运输支出(款)</t>
  </si>
  <si>
    <t>资源勘探工业信息等支出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</si>
  <si>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</si>
  <si>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</si>
  <si>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</si>
  <si>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其他资源勘探工业信息等支出(款)</t>
  </si>
  <si>
    <t>商业服务业等支出</t>
  </si>
  <si>
    <t xml:space="preserve">  商业流通事务</t>
  </si>
  <si>
    <t xml:space="preserve">  涉外发展服务支出</t>
  </si>
  <si>
    <t>金融支出</t>
  </si>
  <si>
    <t xml:space="preserve">  其他金融支出(款)</t>
  </si>
  <si>
    <t>自然资源海洋气象等支出</t>
  </si>
  <si>
    <t xml:space="preserve">  自然资源事务</t>
  </si>
  <si>
    <t xml:space="preserve">  气象事务</t>
  </si>
  <si>
    <t>住房保障支出</t>
  </si>
  <si>
    <t xml:space="preserve">  保障性安居工程支出</t>
  </si>
  <si>
    <t>粮油物资储备支出</t>
  </si>
  <si>
    <t xml:space="preserve">  粮油事务</t>
  </si>
  <si>
    <t xml:space="preserve">  重要商品储备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</si>
  <si>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</si>
  <si>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</si>
  <si>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</si>
  <si>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</si>
  <si>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</si>
  <si>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</si>
  <si>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</si>
  <si>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</si>
  <si>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其他支出(类)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</si>
  <si>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</si>
  <si>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</si>
  <si>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</si>
  <si>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</si>
  <si>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</si>
  <si>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附表6</t>
  </si>
  <si>
    <t>2020年度永泰县一般公共预算（基本）支出
政府经济分类决算表</t>
  </si>
  <si>
    <t>科目
编码</t>
  </si>
  <si>
    <t>一般公共
预算支出</t>
  </si>
  <si>
    <t>其中：</t>
  </si>
  <si>
    <t>一般公共预算基本支出</t>
  </si>
  <si>
    <t>财政拨款
列支数</t>
  </si>
  <si>
    <t>财政
权责发生制
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</si>
  <si>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</si>
  <si>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</si>
  <si>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</si>
  <si>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</si>
  <si>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</si>
  <si>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</si>
  <si>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</si>
  <si>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</si>
  <si>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</si>
  <si>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</si>
  <si>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</si>
  <si>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</si>
  <si>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</si>
  <si>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</si>
  <si>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</si>
  <si>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</si>
  <si>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</si>
  <si>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</si>
  <si>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</si>
  <si>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</si>
  <si>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</si>
  <si>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</si>
  <si>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</si>
  <si>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</si>
  <si>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</si>
  <si>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</si>
  <si>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</si>
  <si>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</si>
  <si>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</si>
  <si>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</si>
  <si>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</si>
  <si>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</si>
  <si>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</si>
  <si>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</si>
  <si>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</si>
  <si>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</si>
  <si>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</si>
  <si>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</si>
  <si>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</si>
  <si>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</si>
  <si>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</si>
  <si>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</si>
  <si>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</si>
  <si>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</si>
  <si>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</si>
  <si>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</si>
  <si>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</si>
  <si>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</si>
  <si>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</si>
  <si>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</si>
  <si>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</si>
  <si>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</si>
  <si>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</si>
  <si>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</si>
  <si>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</si>
  <si>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</si>
  <si>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</si>
  <si>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</si>
  <si>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附表8</t>
  </si>
  <si>
    <t>2020年永泰县政府性基金支出功能分类决算表</t>
  </si>
  <si>
    <t xml:space="preserve">  国家电影事业发展专项资金安排的支出</t>
  </si>
  <si>
    <t xml:space="preserve">  大中型水库移民后期扶持基金支出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</si>
  <si>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</si>
  <si>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</si>
  <si>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</si>
  <si>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</si>
  <si>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</si>
  <si>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</si>
  <si>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国家重大水利工程建设基金安排的支出</t>
  </si>
  <si>
    <t xml:space="preserve">  政府收费公路专项债券收入安排的支出  </t>
  </si>
  <si>
    <t xml:space="preserve">  其他政府性基金及对应专项债务收入安排的支出</t>
  </si>
  <si>
    <t xml:space="preserve">  彩票公益金安排的支出</t>
  </si>
  <si>
    <t>抗疫特别国债安排的支出</t>
  </si>
  <si>
    <t>附表10</t>
  </si>
  <si>
    <t>2020年地方政府债务情况表</t>
  </si>
  <si>
    <t>项目内容</t>
  </si>
  <si>
    <t>一、政府债务余额情况</t>
  </si>
  <si>
    <t>2019年末债务余额</t>
  </si>
  <si>
    <t>　其中：政府负有偿还责任的债务</t>
  </si>
  <si>
    <t>　　　　　其中：一般债务</t>
  </si>
  <si>
    <t>外债利率调整，比上年报告数减少46万元。</t>
  </si>
  <si>
    <t>　　　　　　　　　其中：外债转贷</t>
  </si>
  <si>
    <t>　　　　　　　　专项债务</t>
  </si>
  <si>
    <t>　　　　　　　　　其中：土地储备专债</t>
  </si>
  <si>
    <t>　　　　　　　　　　　　收费公路专债</t>
  </si>
  <si>
    <t>　　　　政府负有担保责任的债务</t>
  </si>
  <si>
    <t>　　　　政府可能承担一定救助责任的债务</t>
  </si>
  <si>
    <t>2020年新增债务额</t>
  </si>
  <si>
    <t>2020年偿还债务本金</t>
  </si>
  <si>
    <t>2020年末债务余额</t>
  </si>
  <si>
    <t>二、政府债务限额情况</t>
  </si>
  <si>
    <t>2019年债务限额</t>
  </si>
  <si>
    <t>　其中：一般债务限额</t>
  </si>
  <si>
    <t>含后期调减限额436万元</t>
  </si>
  <si>
    <t>　　　　　其中：外债转贷限额</t>
  </si>
  <si>
    <t>　　　　专项债务限额</t>
  </si>
  <si>
    <t>　　　　　其中：土地储备专债限额</t>
  </si>
  <si>
    <t>　　　　　　　　收费公路专债限额</t>
  </si>
  <si>
    <t>2020年新增债务限额</t>
  </si>
  <si>
    <t>2020年债务限额</t>
  </si>
  <si>
    <t>附表11</t>
  </si>
  <si>
    <t>2021年6月止份地方政府债务情况表</t>
  </si>
  <si>
    <t>2020年初债务余额</t>
  </si>
  <si>
    <t>外债利率调整，比上年末余额减少8万元。</t>
  </si>
  <si>
    <t>2021年1-6月新增债务额</t>
  </si>
  <si>
    <t>2021年1-6月偿还债务本金</t>
  </si>
  <si>
    <t>2021年6月末债务余额</t>
  </si>
  <si>
    <t>2020年初债务限额</t>
  </si>
  <si>
    <t>2021年1-6月新增债务限额</t>
  </si>
  <si>
    <t>2021年6月末债务限额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</si>
</sst>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#,##0_ "/>
    <numFmt numFmtId="181" formatCode="0.0%"/>
    <numFmt numFmtId="182" formatCode="0.00_ 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蹈框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Courier"/>
      <family val="2"/>
    </font>
    <font>
      <sz val="10"/>
      <name val="Arial"/>
      <family val="2"/>
    </font>
    <font>
      <sz val="11"/>
      <name val="ＭＳ Ｐゴシック"/>
      <family val="2"/>
    </font>
    <font>
      <sz val="10"/>
      <name val="Helv"/>
      <family val="2"/>
    </font>
    <font>
      <sz val="11"/>
      <color indexed="17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바탕체"/>
      <family val="3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0" fontId="2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6" fillId="0" borderId="5" applyNumberFormat="0" applyFill="0" applyAlignment="0" applyProtection="0"/>
    <xf numFmtId="0" fontId="34" fillId="0" borderId="0">
      <alignment/>
      <protection/>
    </xf>
    <xf numFmtId="0" fontId="21" fillId="9" borderId="0" applyNumberFormat="0" applyBorder="0" applyAlignment="0" applyProtection="0"/>
    <xf numFmtId="0" fontId="17" fillId="0" borderId="6" applyNumberFormat="0" applyFill="0" applyAlignment="0" applyProtection="0"/>
    <xf numFmtId="0" fontId="21" fillId="10" borderId="0" applyNumberFormat="0" applyBorder="0" applyAlignment="0" applyProtection="0"/>
    <xf numFmtId="0" fontId="29" fillId="11" borderId="7" applyNumberFormat="0" applyAlignment="0" applyProtection="0"/>
    <xf numFmtId="0" fontId="23" fillId="11" borderId="2" applyNumberFormat="0" applyAlignment="0" applyProtection="0"/>
    <xf numFmtId="0" fontId="14" fillId="12" borderId="8" applyNumberFormat="0" applyAlignment="0" applyProtection="0"/>
    <xf numFmtId="0" fontId="6" fillId="4" borderId="0" applyNumberFormat="0" applyBorder="0" applyAlignment="0" applyProtection="0"/>
    <xf numFmtId="0" fontId="21" fillId="13" borderId="0" applyNumberFormat="0" applyBorder="0" applyAlignment="0" applyProtection="0"/>
    <xf numFmtId="0" fontId="27" fillId="0" borderId="9" applyNumberFormat="0" applyFill="0" applyAlignment="0" applyProtection="0"/>
    <xf numFmtId="0" fontId="24" fillId="0" borderId="10" applyNumberFormat="0" applyFill="0" applyAlignment="0" applyProtection="0"/>
    <xf numFmtId="0" fontId="35" fillId="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37" fontId="36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32" fillId="0" borderId="0">
      <alignment/>
      <protection/>
    </xf>
    <xf numFmtId="0" fontId="6" fillId="18" borderId="0" applyNumberFormat="0" applyBorder="0" applyAlignment="0" applyProtection="0"/>
    <xf numFmtId="0" fontId="21" fillId="2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3" fillId="11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10" fontId="3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>
      <alignment/>
      <protection/>
    </xf>
    <xf numFmtId="0" fontId="33" fillId="0" borderId="0" applyFont="0" applyFill="0" applyBorder="0" applyAlignment="0" applyProtection="0"/>
    <xf numFmtId="0" fontId="31" fillId="0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0" fillId="0" borderId="0" xfId="101" applyFill="1">
      <alignment/>
      <protection/>
    </xf>
    <xf numFmtId="3" fontId="0" fillId="0" borderId="0" xfId="101" applyNumberFormat="1" applyFont="1" applyFill="1" applyAlignment="1" applyProtection="1">
      <alignment vertical="center"/>
      <protection/>
    </xf>
    <xf numFmtId="0" fontId="0" fillId="0" borderId="0" xfId="10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101" applyFont="1" applyFill="1" applyAlignment="1">
      <alignment vertical="center"/>
      <protection/>
    </xf>
    <xf numFmtId="3" fontId="1" fillId="0" borderId="0" xfId="101" applyNumberFormat="1" applyFont="1" applyFill="1" applyAlignment="1" applyProtection="1">
      <alignment horizontal="center" vertical="center"/>
      <protection/>
    </xf>
    <xf numFmtId="3" fontId="2" fillId="0" borderId="0" xfId="101" applyNumberFormat="1" applyFont="1" applyFill="1" applyBorder="1" applyAlignment="1" applyProtection="1">
      <alignment horizontal="right" vertical="center"/>
      <protection/>
    </xf>
    <xf numFmtId="0" fontId="0" fillId="0" borderId="0" xfId="101" applyFont="1" applyFill="1" applyAlignment="1">
      <alignment horizontal="right" vertical="center"/>
      <protection/>
    </xf>
    <xf numFmtId="3" fontId="3" fillId="0" borderId="1" xfId="101" applyNumberFormat="1" applyFont="1" applyFill="1" applyBorder="1" applyAlignment="1" applyProtection="1">
      <alignment horizontal="center" vertical="center"/>
      <protection/>
    </xf>
    <xf numFmtId="3" fontId="3" fillId="0" borderId="1" xfId="101" applyNumberFormat="1" applyFont="1" applyFill="1" applyBorder="1" applyAlignment="1" applyProtection="1">
      <alignment vertical="center"/>
      <protection/>
    </xf>
    <xf numFmtId="180" fontId="3" fillId="0" borderId="1" xfId="101" applyNumberFormat="1" applyFont="1" applyFill="1" applyBorder="1" applyAlignment="1" applyProtection="1">
      <alignment horizontal="right" vertical="center" shrinkToFit="1"/>
      <protection/>
    </xf>
    <xf numFmtId="0" fontId="4" fillId="0" borderId="1" xfId="101" applyNumberFormat="1" applyFont="1" applyFill="1" applyBorder="1" applyAlignment="1">
      <alignment vertical="center" wrapText="1"/>
      <protection/>
    </xf>
    <xf numFmtId="3" fontId="0" fillId="0" borderId="1" xfId="101" applyNumberFormat="1" applyFont="1" applyFill="1" applyBorder="1" applyAlignment="1" applyProtection="1">
      <alignment vertical="center"/>
      <protection/>
    </xf>
    <xf numFmtId="180" fontId="0" fillId="0" borderId="1" xfId="101" applyNumberFormat="1" applyFont="1" applyFill="1" applyBorder="1" applyAlignment="1" applyProtection="1">
      <alignment horizontal="right" vertical="center" shrinkToFit="1"/>
      <protection/>
    </xf>
    <xf numFmtId="3" fontId="0" fillId="0" borderId="0" xfId="101" applyNumberFormat="1" applyFont="1" applyFill="1" applyProtection="1">
      <alignment/>
      <protection/>
    </xf>
    <xf numFmtId="0" fontId="3" fillId="0" borderId="0" xfId="101" applyFont="1" applyFill="1">
      <alignment/>
      <protection/>
    </xf>
    <xf numFmtId="0" fontId="0" fillId="0" borderId="0" xfId="101" applyFont="1" applyFill="1">
      <alignment/>
      <protection/>
    </xf>
    <xf numFmtId="0" fontId="0" fillId="0" borderId="0" xfId="101" applyFont="1" applyFill="1" applyAlignment="1">
      <alignment/>
      <protection/>
    </xf>
    <xf numFmtId="3" fontId="2" fillId="0" borderId="0" xfId="101" applyNumberFormat="1" applyFont="1" applyFill="1" applyAlignment="1" applyProtection="1">
      <alignment horizontal="right" vertical="center"/>
      <protection/>
    </xf>
    <xf numFmtId="3" fontId="3" fillId="0" borderId="11" xfId="101" applyNumberFormat="1" applyFont="1" applyFill="1" applyBorder="1" applyAlignment="1" applyProtection="1">
      <alignment horizontal="center" vertical="center"/>
      <protection/>
    </xf>
    <xf numFmtId="3" fontId="3" fillId="0" borderId="11" xfId="101" applyNumberFormat="1" applyFont="1" applyFill="1" applyBorder="1" applyAlignment="1" applyProtection="1">
      <alignment horizontal="center" vertical="center" wrapText="1"/>
      <protection/>
    </xf>
    <xf numFmtId="0" fontId="3" fillId="0" borderId="1" xfId="101" applyNumberFormat="1" applyFont="1" applyFill="1" applyBorder="1" applyAlignment="1" applyProtection="1">
      <alignment horizontal="center" vertical="center"/>
      <protection/>
    </xf>
    <xf numFmtId="0" fontId="3" fillId="0" borderId="1" xfId="101" applyFont="1" applyFill="1" applyBorder="1">
      <alignment/>
      <protection/>
    </xf>
    <xf numFmtId="49" fontId="3" fillId="0" borderId="1" xfId="101" applyNumberFormat="1" applyFont="1" applyFill="1" applyBorder="1" applyAlignment="1" applyProtection="1">
      <alignment vertical="center"/>
      <protection/>
    </xf>
    <xf numFmtId="0" fontId="3" fillId="0" borderId="1" xfId="101" applyNumberFormat="1" applyFont="1" applyFill="1" applyBorder="1" applyAlignment="1" applyProtection="1">
      <alignment vertical="center"/>
      <protection/>
    </xf>
    <xf numFmtId="49" fontId="0" fillId="0" borderId="1" xfId="101" applyNumberFormat="1" applyFont="1" applyFill="1" applyBorder="1" applyAlignment="1" applyProtection="1">
      <alignment vertical="center"/>
      <protection/>
    </xf>
    <xf numFmtId="0" fontId="0" fillId="0" borderId="1" xfId="101" applyNumberFormat="1" applyFont="1" applyFill="1" applyBorder="1" applyAlignment="1" applyProtection="1">
      <alignment vertical="center"/>
      <protection/>
    </xf>
    <xf numFmtId="0" fontId="0" fillId="0" borderId="1" xfId="101" applyFont="1" applyFill="1" applyBorder="1">
      <alignment/>
      <protection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0" xfId="101" applyNumberFormat="1" applyFont="1" applyFill="1" applyAlignment="1" applyProtection="1">
      <alignment/>
      <protection/>
    </xf>
    <xf numFmtId="3" fontId="0" fillId="0" borderId="0" xfId="101" applyNumberFormat="1" applyFont="1" applyFill="1" applyAlignment="1" applyProtection="1">
      <alignment/>
      <protection/>
    </xf>
    <xf numFmtId="49" fontId="0" fillId="0" borderId="0" xfId="101" applyNumberFormat="1" applyFont="1" applyFill="1" applyAlignment="1">
      <alignment/>
      <protection/>
    </xf>
    <xf numFmtId="49" fontId="1" fillId="0" borderId="0" xfId="101" applyNumberFormat="1" applyFont="1" applyFill="1" applyAlignment="1" applyProtection="1">
      <alignment horizontal="center" vertical="center"/>
      <protection/>
    </xf>
    <xf numFmtId="49" fontId="2" fillId="0" borderId="0" xfId="101" applyNumberFormat="1" applyFont="1" applyFill="1" applyAlignment="1" applyProtection="1">
      <alignment horizontal="right" vertical="center"/>
      <protection/>
    </xf>
    <xf numFmtId="49" fontId="2" fillId="0" borderId="0" xfId="101" applyNumberFormat="1" applyFont="1" applyFill="1" applyBorder="1" applyAlignment="1" applyProtection="1">
      <alignment horizontal="right" vertical="center"/>
      <protection/>
    </xf>
    <xf numFmtId="49" fontId="3" fillId="0" borderId="1" xfId="101" applyNumberFormat="1" applyFont="1" applyFill="1" applyBorder="1" applyAlignment="1" applyProtection="1">
      <alignment horizontal="center" vertical="center"/>
      <protection/>
    </xf>
    <xf numFmtId="3" fontId="3" fillId="0" borderId="1" xfId="101" applyNumberFormat="1" applyFont="1" applyFill="1" applyBorder="1" applyAlignment="1" applyProtection="1">
      <alignment vertical="center"/>
      <protection/>
    </xf>
    <xf numFmtId="3" fontId="3" fillId="0" borderId="1" xfId="101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180" fontId="10" fillId="0" borderId="1" xfId="0" applyNumberFormat="1" applyFont="1" applyFill="1" applyBorder="1" applyAlignment="1" applyProtection="1">
      <alignment horizontal="right" vertical="center"/>
      <protection/>
    </xf>
    <xf numFmtId="181" fontId="10" fillId="0" borderId="1" xfId="27" applyNumberFormat="1" applyFont="1" applyBorder="1" applyAlignment="1" applyProtection="1">
      <alignment horizontal="right" vertical="center"/>
      <protection/>
    </xf>
    <xf numFmtId="180" fontId="10" fillId="0" borderId="17" xfId="0" applyNumberFormat="1" applyFont="1" applyFill="1" applyBorder="1" applyAlignment="1" applyProtection="1">
      <alignment horizontal="right" vertical="center"/>
      <protection/>
    </xf>
    <xf numFmtId="181" fontId="10" fillId="0" borderId="17" xfId="27" applyNumberFormat="1" applyFont="1" applyBorder="1" applyAlignment="1" applyProtection="1">
      <alignment horizontal="right" vertical="center"/>
      <protection/>
    </xf>
    <xf numFmtId="0" fontId="10" fillId="0" borderId="17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180" fontId="9" fillId="0" borderId="1" xfId="0" applyNumberFormat="1" applyFont="1" applyFill="1" applyBorder="1" applyAlignment="1" applyProtection="1">
      <alignment horizontal="right" vertical="center"/>
      <protection/>
    </xf>
    <xf numFmtId="180" fontId="9" fillId="0" borderId="1" xfId="0" applyNumberFormat="1" applyFont="1" applyFill="1" applyBorder="1" applyAlignment="1" applyProtection="1">
      <alignment horizontal="right" vertical="center"/>
      <protection locked="0"/>
    </xf>
    <xf numFmtId="181" fontId="9" fillId="0" borderId="1" xfId="27" applyNumberFormat="1" applyFont="1" applyBorder="1" applyAlignment="1" applyProtection="1">
      <alignment horizontal="right" vertical="center"/>
      <protection/>
    </xf>
    <xf numFmtId="180" fontId="9" fillId="0" borderId="17" xfId="0" applyNumberFormat="1" applyFont="1" applyFill="1" applyBorder="1" applyAlignment="1" applyProtection="1">
      <alignment horizontal="right" vertical="center"/>
      <protection/>
    </xf>
    <xf numFmtId="181" fontId="9" fillId="0" borderId="17" xfId="27" applyNumberFormat="1" applyFont="1" applyBorder="1" applyAlignment="1" applyProtection="1">
      <alignment horizontal="right" vertical="center"/>
      <protection/>
    </xf>
    <xf numFmtId="0" fontId="42" fillId="0" borderId="1" xfId="0" applyFont="1" applyFill="1" applyBorder="1" applyAlignment="1" applyProtection="1">
      <alignment horizontal="left" vertical="center"/>
      <protection locked="0"/>
    </xf>
    <xf numFmtId="181" fontId="9" fillId="0" borderId="18" xfId="27" applyNumberFormat="1" applyFont="1" applyBorder="1" applyAlignment="1" applyProtection="1">
      <alignment horizontal="right" vertical="center"/>
      <protection/>
    </xf>
    <xf numFmtId="0" fontId="10" fillId="0" borderId="1" xfId="0" applyFont="1" applyFill="1" applyBorder="1" applyAlignment="1" applyProtection="1">
      <alignment vertical="center"/>
      <protection locked="0"/>
    </xf>
    <xf numFmtId="180" fontId="10" fillId="0" borderId="1" xfId="0" applyNumberFormat="1" applyFont="1" applyFill="1" applyBorder="1" applyAlignment="1" applyProtection="1">
      <alignment horizontal="right" vertical="center"/>
      <protection locked="0"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81" fontId="3" fillId="0" borderId="1" xfId="27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vertical="center"/>
    </xf>
    <xf numFmtId="0" fontId="0" fillId="0" borderId="0" xfId="101" applyFont="1" applyFill="1">
      <alignment/>
      <protection/>
    </xf>
    <xf numFmtId="3" fontId="0" fillId="0" borderId="0" xfId="101" applyNumberFormat="1" applyFont="1" applyFill="1" applyBorder="1" applyAlignment="1" applyProtection="1">
      <alignment horizontal="right" vertical="center"/>
      <protection/>
    </xf>
    <xf numFmtId="3" fontId="3" fillId="0" borderId="1" xfId="101" applyNumberFormat="1" applyFont="1" applyFill="1" applyBorder="1" applyAlignment="1" applyProtection="1">
      <alignment horizontal="left" vertical="center"/>
      <protection/>
    </xf>
    <xf numFmtId="3" fontId="0" fillId="0" borderId="1" xfId="101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 locked="0"/>
    </xf>
    <xf numFmtId="0" fontId="9" fillId="0" borderId="1" xfId="0" applyFont="1" applyFill="1" applyBorder="1" applyAlignment="1" applyProtection="1" quotePrefix="1">
      <alignment horizontal="center" vertical="center"/>
      <protection locked="0"/>
    </xf>
    <xf numFmtId="0" fontId="9" fillId="0" borderId="1" xfId="0" applyFont="1" applyFill="1" applyBorder="1" applyAlignment="1" applyProtection="1" quotePrefix="1">
      <alignment horizontal="left" vertical="center"/>
      <protection locked="0"/>
    </xf>
  </cellXfs>
  <cellStyles count="11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常规_结转初计" xfId="28"/>
    <cellStyle name="Followed Hyperlink" xfId="29"/>
    <cellStyle name="注释" xfId="30"/>
    <cellStyle name="ColLevel_5" xfId="31"/>
    <cellStyle name="60% - 强调文字颜色 2" xfId="32"/>
    <cellStyle name="标题 4" xfId="33"/>
    <cellStyle name="警告文本" xfId="34"/>
    <cellStyle name="标题" xfId="35"/>
    <cellStyle name="解释性文本" xfId="36"/>
    <cellStyle name="ColLevel_7" xfId="37"/>
    <cellStyle name="标题 1" xfId="38"/>
    <cellStyle name="标题 2" xfId="39"/>
    <cellStyle name="_表二 (2)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no dec" xfId="63"/>
    <cellStyle name="20% - 强调文字颜色 4" xfId="64"/>
    <cellStyle name="40% - 强调文字颜色 4" xfId="65"/>
    <cellStyle name="强调文字颜色 5" xfId="66"/>
    <cellStyle name="?鹎%U龡&amp;H齲_x0001_C铣_x0014__x0007__x0001__x0001_" xfId="67"/>
    <cellStyle name="40% - 强调文字颜色 5" xfId="68"/>
    <cellStyle name="60% - 强调文字颜色 5" xfId="69"/>
    <cellStyle name="_预算科" xfId="70"/>
    <cellStyle name="_2011年预算指标追加通" xfId="71"/>
    <cellStyle name="强调文字颜色 6" xfId="72"/>
    <cellStyle name="40% - 强调文字颜色 6" xfId="73"/>
    <cellStyle name="差_新外建安税奖励测算" xfId="74"/>
    <cellStyle name="60% - 强调文字颜色 6" xfId="75"/>
    <cellStyle name="样式 1" xfId="76"/>
    <cellStyle name="常规 2" xfId="77"/>
    <cellStyle name="ColLevel_1" xfId="78"/>
    <cellStyle name="_2011决算结转汇总" xfId="79"/>
    <cellStyle name="好_表二 (2)" xfId="80"/>
    <cellStyle name="ColLevel_2" xfId="81"/>
    <cellStyle name="ColLevel_3" xfId="82"/>
    <cellStyle name="ColLevel_4" xfId="83"/>
    <cellStyle name="ColLevel_6" xfId="84"/>
    <cellStyle name="Grey" xfId="85"/>
    <cellStyle name="Normal - Style1" xfId="86"/>
    <cellStyle name="Normal_0105第二套审计报表定稿" xfId="87"/>
    <cellStyle name="Percent [2]" xfId="88"/>
    <cellStyle name="RowLevel_1" xfId="89"/>
    <cellStyle name="RowLevel_2" xfId="90"/>
    <cellStyle name="RowLevel_3" xfId="91"/>
    <cellStyle name="RowLevel_4" xfId="92"/>
    <cellStyle name="标题_2009指标下达结转总表" xfId="93"/>
    <cellStyle name="差_Book1" xfId="94"/>
    <cellStyle name="差_Book1_1" xfId="95"/>
    <cellStyle name="差_Book1_永泰县2011定期报送医改投入情况" xfId="96"/>
    <cellStyle name="差_表二 (2)" xfId="97"/>
    <cellStyle name="差_永泰县2011定期报送医改投入情况" xfId="98"/>
    <cellStyle name="差_永泰县政府债务统计(新)" xfId="99"/>
    <cellStyle name="常规_2015年财政总决算结转汇总表" xfId="100"/>
    <cellStyle name="常规_2015年总决算报表生成表0519" xfId="101"/>
    <cellStyle name="常规_预算科" xfId="102"/>
    <cellStyle name="好_Book1" xfId="103"/>
    <cellStyle name="好_Book1_1" xfId="104"/>
    <cellStyle name="好_Book1_永泰县2011定期报送医改投入情况" xfId="105"/>
    <cellStyle name="千位_1" xfId="106"/>
    <cellStyle name="好_新外建安税奖励测算" xfId="107"/>
    <cellStyle name="好_永泰县2011定期报送医改投入情况" xfId="108"/>
    <cellStyle name="好_永泰县政府债务统计(新)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1" xfId="117"/>
    <cellStyle name="钎霖_laroux" xfId="118"/>
    <cellStyle name="통화 [0]_BOILER-CO1" xfId="119"/>
    <cellStyle name="未定义" xfId="120"/>
    <cellStyle name="콤마 [0]_BOILER-CO1" xfId="121"/>
    <cellStyle name="콤마_BOILER-CO1" xfId="122"/>
    <cellStyle name="통화_BOILER-CO1" xfId="123"/>
    <cellStyle name="표준_0N-HANDLING " xfId="124"/>
    <cellStyle name="常规_2016年总决算报表" xfId="125"/>
    <cellStyle name="常规_2009指标下达结转决算总表" xfId="126"/>
    <cellStyle name="常规_2006年指标结转" xfId="127"/>
    <cellStyle name="常规_Sheet1" xfId="128"/>
    <cellStyle name="常规 2 2 11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20915;&#31639;&#36164;&#26009;2015&#24180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82;&#24180;&#25991;&#26723;\2007&#25991;&#26723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#REF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政府债券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workbookViewId="0" topLeftCell="A1">
      <selection activeCell="A12" sqref="A12"/>
    </sheetView>
  </sheetViews>
  <sheetFormatPr defaultColWidth="9.125" defaultRowHeight="14.25"/>
  <cols>
    <col min="1" max="1" width="47.875" style="51" customWidth="1"/>
    <col min="2" max="2" width="15.375" style="51" customWidth="1"/>
    <col min="3" max="3" width="17.875" style="51" customWidth="1"/>
    <col min="4" max="249" width="9.125" style="1" customWidth="1"/>
    <col min="250" max="16384" width="9.125" style="1" customWidth="1"/>
  </cols>
  <sheetData>
    <row r="1" ht="14.25">
      <c r="A1" s="51" t="s">
        <v>0</v>
      </c>
    </row>
    <row r="2" spans="1:3" ht="33.75" customHeight="1">
      <c r="A2" s="6" t="s">
        <v>1</v>
      </c>
      <c r="B2" s="6"/>
      <c r="C2" s="6"/>
    </row>
    <row r="3" spans="1:3" ht="16.5" customHeight="1">
      <c r="A3" s="1"/>
      <c r="B3" s="19"/>
      <c r="C3" s="19"/>
    </row>
    <row r="4" spans="1:3" ht="16.5" customHeight="1">
      <c r="A4" s="91"/>
      <c r="B4" s="91"/>
      <c r="C4" s="92" t="s">
        <v>2</v>
      </c>
    </row>
    <row r="5" spans="1:3" ht="27" customHeight="1">
      <c r="A5" s="9" t="s">
        <v>3</v>
      </c>
      <c r="B5" s="9" t="s">
        <v>4</v>
      </c>
      <c r="C5" s="9" t="s">
        <v>5</v>
      </c>
    </row>
    <row r="6" spans="1:3" ht="27" customHeight="1">
      <c r="A6" s="93" t="s">
        <v>6</v>
      </c>
      <c r="B6" s="11">
        <f>+B7+B13+B35</f>
        <v>191480</v>
      </c>
      <c r="C6" s="94"/>
    </row>
    <row r="7" spans="1:3" ht="27" customHeight="1">
      <c r="A7" s="10" t="s">
        <v>7</v>
      </c>
      <c r="B7" s="11">
        <f>SUM(B8:B12)</f>
        <v>8003</v>
      </c>
      <c r="C7" s="94"/>
    </row>
    <row r="8" spans="1:3" ht="27" customHeight="1">
      <c r="A8" s="13" t="s">
        <v>8</v>
      </c>
      <c r="B8" s="14">
        <v>710</v>
      </c>
      <c r="C8" s="94"/>
    </row>
    <row r="9" spans="1:3" ht="27" customHeight="1">
      <c r="A9" s="13" t="s">
        <v>9</v>
      </c>
      <c r="B9" s="14">
        <v>138</v>
      </c>
      <c r="C9" s="94"/>
    </row>
    <row r="10" spans="1:3" ht="27" customHeight="1">
      <c r="A10" s="13" t="s">
        <v>10</v>
      </c>
      <c r="B10" s="14">
        <v>763</v>
      </c>
      <c r="C10" s="94"/>
    </row>
    <row r="11" spans="1:3" ht="27" customHeight="1">
      <c r="A11" s="13" t="s">
        <v>11</v>
      </c>
      <c r="B11" s="14">
        <v>82</v>
      </c>
      <c r="C11" s="94"/>
    </row>
    <row r="12" spans="1:3" ht="27" customHeight="1">
      <c r="A12" s="13" t="s">
        <v>12</v>
      </c>
      <c r="B12" s="14">
        <v>6310</v>
      </c>
      <c r="C12" s="94"/>
    </row>
    <row r="13" spans="1:3" ht="27" customHeight="1">
      <c r="A13" s="10" t="s">
        <v>13</v>
      </c>
      <c r="B13" s="11">
        <f>SUM(B14:B34)</f>
        <v>161383</v>
      </c>
      <c r="C13" s="94"/>
    </row>
    <row r="14" spans="1:3" ht="27" customHeight="1">
      <c r="A14" s="13" t="s">
        <v>14</v>
      </c>
      <c r="B14" s="14">
        <v>27478</v>
      </c>
      <c r="C14" s="94"/>
    </row>
    <row r="15" spans="1:3" ht="27" customHeight="1">
      <c r="A15" s="13" t="s">
        <v>15</v>
      </c>
      <c r="B15" s="14">
        <v>29172</v>
      </c>
      <c r="C15" s="94"/>
    </row>
    <row r="16" spans="1:3" ht="27" customHeight="1">
      <c r="A16" s="13" t="s">
        <v>16</v>
      </c>
      <c r="B16" s="14">
        <v>8822</v>
      </c>
      <c r="C16" s="94"/>
    </row>
    <row r="17" spans="1:3" ht="27" customHeight="1">
      <c r="A17" s="13" t="s">
        <v>17</v>
      </c>
      <c r="B17" s="14">
        <v>237</v>
      </c>
      <c r="C17" s="94"/>
    </row>
    <row r="18" spans="1:256" ht="27" customHeight="1">
      <c r="A18" s="13" t="s">
        <v>18</v>
      </c>
      <c r="B18" s="14">
        <v>6808</v>
      </c>
      <c r="C18" s="9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13" t="s">
        <v>19</v>
      </c>
      <c r="B19" s="14">
        <v>1013</v>
      </c>
      <c r="C19" s="9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 customHeight="1">
      <c r="A20" s="13" t="s">
        <v>20</v>
      </c>
      <c r="B20" s="14">
        <v>5</v>
      </c>
      <c r="C20" s="9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 customHeight="1">
      <c r="A21" s="13" t="s">
        <v>21</v>
      </c>
      <c r="B21" s="14">
        <v>7066</v>
      </c>
      <c r="C21" s="9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7" customHeight="1">
      <c r="A22" s="13" t="s">
        <v>22</v>
      </c>
      <c r="B22" s="14">
        <v>117</v>
      </c>
      <c r="C22" s="9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7" customHeight="1">
      <c r="A23" s="13" t="s">
        <v>23</v>
      </c>
      <c r="B23" s="14">
        <v>1319</v>
      </c>
      <c r="C23" s="9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7" customHeight="1">
      <c r="A24" s="13" t="s">
        <v>24</v>
      </c>
      <c r="B24" s="14">
        <v>6890</v>
      </c>
      <c r="C24" s="9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7" customHeight="1">
      <c r="A25" s="13" t="s">
        <v>25</v>
      </c>
      <c r="B25" s="14">
        <v>78</v>
      </c>
      <c r="C25" s="9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7" customHeight="1">
      <c r="A26" s="13" t="s">
        <v>26</v>
      </c>
      <c r="B26" s="14">
        <v>694</v>
      </c>
      <c r="C26" s="9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7" customHeight="1">
      <c r="A27" s="13" t="s">
        <v>27</v>
      </c>
      <c r="B27" s="14">
        <v>21010</v>
      </c>
      <c r="C27" s="94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7" customHeight="1">
      <c r="A28" s="13" t="s">
        <v>28</v>
      </c>
      <c r="B28" s="14">
        <v>3257</v>
      </c>
      <c r="C28" s="9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7" customHeight="1">
      <c r="A29" s="13" t="s">
        <v>29</v>
      </c>
      <c r="B29" s="14">
        <v>504</v>
      </c>
      <c r="C29" s="94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7" customHeight="1">
      <c r="A30" s="13" t="s">
        <v>30</v>
      </c>
      <c r="B30" s="14">
        <v>22174</v>
      </c>
      <c r="C30" s="9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7" customHeight="1">
      <c r="A31" s="13" t="s">
        <v>31</v>
      </c>
      <c r="B31" s="14">
        <v>7149</v>
      </c>
      <c r="C31" s="94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7" customHeight="1">
      <c r="A32" s="13" t="s">
        <v>32</v>
      </c>
      <c r="B32" s="14">
        <v>190</v>
      </c>
      <c r="C32" s="94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" customHeight="1">
      <c r="A33" s="13" t="s">
        <v>33</v>
      </c>
      <c r="B33" s="14">
        <v>7206</v>
      </c>
      <c r="C33" s="94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3" t="s">
        <v>34</v>
      </c>
      <c r="B34" s="14">
        <v>10194</v>
      </c>
      <c r="C34" s="9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7" customHeight="1">
      <c r="A35" s="10" t="s">
        <v>35</v>
      </c>
      <c r="B35" s="11">
        <f>SUM(B36:B51)</f>
        <v>22094</v>
      </c>
      <c r="C35" s="94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7" customHeight="1">
      <c r="A36" s="13" t="s">
        <v>36</v>
      </c>
      <c r="B36" s="14">
        <v>558</v>
      </c>
      <c r="C36" s="94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13" t="s">
        <v>37</v>
      </c>
      <c r="B37" s="14">
        <v>86</v>
      </c>
      <c r="C37" s="94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13" t="s">
        <v>38</v>
      </c>
      <c r="B38" s="14">
        <v>1150</v>
      </c>
      <c r="C38" s="94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7" customHeight="1">
      <c r="A39" s="13" t="s">
        <v>39</v>
      </c>
      <c r="B39" s="14">
        <v>1309</v>
      </c>
      <c r="C39" s="9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" customHeight="1">
      <c r="A40" s="13" t="s">
        <v>40</v>
      </c>
      <c r="B40" s="14">
        <v>285</v>
      </c>
      <c r="C40" s="9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" customHeight="1">
      <c r="A41" s="13" t="s">
        <v>41</v>
      </c>
      <c r="B41" s="14">
        <v>762</v>
      </c>
      <c r="C41" s="9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7" customHeight="1">
      <c r="A42" s="13" t="s">
        <v>42</v>
      </c>
      <c r="B42" s="14">
        <v>3431</v>
      </c>
      <c r="C42" s="9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13" t="s">
        <v>43</v>
      </c>
      <c r="B43" s="14">
        <v>2106</v>
      </c>
      <c r="C43" s="94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7" customHeight="1">
      <c r="A44" s="13" t="s">
        <v>44</v>
      </c>
      <c r="B44" s="14">
        <v>5990</v>
      </c>
      <c r="C44" s="9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7" customHeight="1">
      <c r="A45" s="13" t="s">
        <v>45</v>
      </c>
      <c r="B45" s="14">
        <v>599</v>
      </c>
      <c r="C45" s="94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7" customHeight="1">
      <c r="A46" s="13" t="s">
        <v>46</v>
      </c>
      <c r="B46" s="14">
        <v>368</v>
      </c>
      <c r="C46" s="94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7" customHeight="1">
      <c r="A47" s="13" t="s">
        <v>47</v>
      </c>
      <c r="B47" s="14">
        <v>29</v>
      </c>
      <c r="C47" s="94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7" customHeight="1">
      <c r="A48" s="13" t="s">
        <v>48</v>
      </c>
      <c r="B48" s="14">
        <v>1474</v>
      </c>
      <c r="C48" s="9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7" customHeight="1">
      <c r="A49" s="13" t="s">
        <v>49</v>
      </c>
      <c r="B49" s="14">
        <v>522</v>
      </c>
      <c r="C49" s="9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7" customHeight="1">
      <c r="A50" s="13" t="s">
        <v>50</v>
      </c>
      <c r="B50" s="14">
        <v>812</v>
      </c>
      <c r="C50" s="9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7" customHeight="1">
      <c r="A51" s="13" t="s">
        <v>51</v>
      </c>
      <c r="B51" s="14">
        <v>2613</v>
      </c>
      <c r="C51" s="9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/>
  <mergeCells count="1">
    <mergeCell ref="A2:C2"/>
  </mergeCells>
  <printOptions horizontalCentered="1"/>
  <pageMargins left="0.39" right="0.39" top="0.59" bottom="0.39" header="0" footer="0.39"/>
  <pageSetup firstPageNumber="0" useFirstPageNumber="1"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workbookViewId="0" topLeftCell="A1">
      <selection activeCell="R11" sqref="R11"/>
    </sheetView>
  </sheetViews>
  <sheetFormatPr defaultColWidth="9.00390625" defaultRowHeight="14.25"/>
  <cols>
    <col min="1" max="1" width="23.875" style="60" customWidth="1"/>
    <col min="2" max="3" width="10.25390625" style="60" customWidth="1"/>
    <col min="4" max="5" width="8.875" style="60" customWidth="1"/>
    <col min="6" max="7" width="10.25390625" style="60" customWidth="1"/>
    <col min="8" max="8" width="8.875" style="60" customWidth="1"/>
    <col min="9" max="16384" width="9.00390625" style="60" customWidth="1"/>
  </cols>
  <sheetData>
    <row r="1" ht="19.5" customHeight="1">
      <c r="A1" s="60" t="s">
        <v>52</v>
      </c>
    </row>
    <row r="2" spans="1:8" s="59" customFormat="1" ht="27" customHeight="1">
      <c r="A2" s="62" t="s">
        <v>53</v>
      </c>
      <c r="B2" s="62"/>
      <c r="C2" s="62"/>
      <c r="D2" s="62"/>
      <c r="E2" s="62"/>
      <c r="F2" s="62"/>
      <c r="G2" s="62"/>
      <c r="H2" s="62"/>
    </row>
    <row r="3" s="59" customFormat="1" ht="21" customHeight="1">
      <c r="H3" s="63" t="s">
        <v>54</v>
      </c>
    </row>
    <row r="4" spans="1:8" s="60" customFormat="1" ht="18" customHeight="1">
      <c r="A4" s="95" t="s">
        <v>3</v>
      </c>
      <c r="B4" s="65" t="s">
        <v>55</v>
      </c>
      <c r="C4" s="66" t="s">
        <v>56</v>
      </c>
      <c r="D4" s="66"/>
      <c r="E4" s="66"/>
      <c r="F4" s="65" t="s">
        <v>57</v>
      </c>
      <c r="G4" s="67" t="s">
        <v>58</v>
      </c>
      <c r="H4" s="68"/>
    </row>
    <row r="5" spans="1:8" s="60" customFormat="1" ht="18" customHeight="1">
      <c r="A5" s="69"/>
      <c r="B5" s="70"/>
      <c r="C5" s="65" t="s">
        <v>59</v>
      </c>
      <c r="D5" s="65" t="s">
        <v>60</v>
      </c>
      <c r="E5" s="65" t="s">
        <v>61</v>
      </c>
      <c r="F5" s="70"/>
      <c r="G5" s="65" t="s">
        <v>59</v>
      </c>
      <c r="H5" s="96" t="s">
        <v>62</v>
      </c>
    </row>
    <row r="6" spans="1:8" s="61" customFormat="1" ht="21" customHeight="1">
      <c r="A6" s="71" t="s">
        <v>63</v>
      </c>
      <c r="B6" s="72">
        <f aca="true" t="shared" si="0" ref="B6:F6">+B7+B22</f>
        <v>129200</v>
      </c>
      <c r="C6" s="72">
        <f t="shared" si="0"/>
        <v>124619</v>
      </c>
      <c r="D6" s="73">
        <f aca="true" t="shared" si="1" ref="D6:D8">+C6/B6</f>
        <v>0.9645433436532508</v>
      </c>
      <c r="E6" s="73">
        <f aca="true" t="shared" si="2" ref="E6:E8">+C6/$C$6</f>
        <v>1</v>
      </c>
      <c r="F6" s="72">
        <f t="shared" si="0"/>
        <v>122908</v>
      </c>
      <c r="G6" s="74">
        <f aca="true" t="shared" si="3" ref="G6:G8">+C6-F6</f>
        <v>1711</v>
      </c>
      <c r="H6" s="75">
        <f aca="true" t="shared" si="4" ref="H6:H8">+G6/F6</f>
        <v>0.013920981547173496</v>
      </c>
    </row>
    <row r="7" spans="1:8" s="61" customFormat="1" ht="21" customHeight="1">
      <c r="A7" s="76" t="s">
        <v>64</v>
      </c>
      <c r="B7" s="72">
        <f aca="true" t="shared" si="5" ref="B7:F7">SUM(B8:B21)</f>
        <v>103200</v>
      </c>
      <c r="C7" s="72">
        <f t="shared" si="5"/>
        <v>90693</v>
      </c>
      <c r="D7" s="73">
        <f t="shared" si="1"/>
        <v>0.8788081395348837</v>
      </c>
      <c r="E7" s="73">
        <f t="shared" si="2"/>
        <v>0.7277622192442565</v>
      </c>
      <c r="F7" s="72">
        <f t="shared" si="5"/>
        <v>95332</v>
      </c>
      <c r="G7" s="74">
        <f t="shared" si="3"/>
        <v>-4639</v>
      </c>
      <c r="H7" s="75">
        <f t="shared" si="4"/>
        <v>-0.04866151974153485</v>
      </c>
    </row>
    <row r="8" spans="1:8" s="60" customFormat="1" ht="21" customHeight="1">
      <c r="A8" s="77" t="s">
        <v>65</v>
      </c>
      <c r="B8" s="78">
        <v>39000</v>
      </c>
      <c r="C8" s="79">
        <v>45253</v>
      </c>
      <c r="D8" s="80">
        <f t="shared" si="1"/>
        <v>1.1603333333333334</v>
      </c>
      <c r="E8" s="80">
        <f t="shared" si="2"/>
        <v>0.3631308227477351</v>
      </c>
      <c r="F8" s="79">
        <v>37940</v>
      </c>
      <c r="G8" s="81">
        <f t="shared" si="3"/>
        <v>7313</v>
      </c>
      <c r="H8" s="82">
        <f t="shared" si="4"/>
        <v>0.19275171323141801</v>
      </c>
    </row>
    <row r="9" spans="1:8" s="60" customFormat="1" ht="21" customHeight="1">
      <c r="A9" s="83" t="s">
        <v>66</v>
      </c>
      <c r="B9" s="78">
        <v>23100</v>
      </c>
      <c r="C9" s="79">
        <v>19464</v>
      </c>
      <c r="D9" s="80">
        <f aca="true" t="shared" si="6" ref="D9:D20">+C9/B9</f>
        <v>0.8425974025974026</v>
      </c>
      <c r="E9" s="80">
        <f aca="true" t="shared" si="7" ref="E9:E33">+C9/$C$6</f>
        <v>0.15618806121056983</v>
      </c>
      <c r="F9" s="79">
        <v>21687</v>
      </c>
      <c r="G9" s="81">
        <f aca="true" t="shared" si="8" ref="G9:G34">+C9-F9</f>
        <v>-2223</v>
      </c>
      <c r="H9" s="82">
        <f aca="true" t="shared" si="9" ref="H9:H20">+G9/F9</f>
        <v>-0.10250380412228524</v>
      </c>
    </row>
    <row r="10" spans="1:8" s="60" customFormat="1" ht="21" customHeight="1">
      <c r="A10" s="77" t="s">
        <v>67</v>
      </c>
      <c r="B10" s="78">
        <v>6500</v>
      </c>
      <c r="C10" s="79">
        <v>2605</v>
      </c>
      <c r="D10" s="80">
        <f t="shared" si="6"/>
        <v>0.40076923076923077</v>
      </c>
      <c r="E10" s="80">
        <f t="shared" si="7"/>
        <v>0.020903714521862637</v>
      </c>
      <c r="F10" s="79">
        <v>6013</v>
      </c>
      <c r="G10" s="81">
        <f t="shared" si="8"/>
        <v>-3408</v>
      </c>
      <c r="H10" s="82">
        <f t="shared" si="9"/>
        <v>-0.5667719940129718</v>
      </c>
    </row>
    <row r="11" spans="1:8" s="60" customFormat="1" ht="21" customHeight="1">
      <c r="A11" s="83" t="s">
        <v>68</v>
      </c>
      <c r="B11" s="78">
        <v>210</v>
      </c>
      <c r="C11" s="79">
        <v>225</v>
      </c>
      <c r="D11" s="80">
        <f t="shared" si="6"/>
        <v>1.0714285714285714</v>
      </c>
      <c r="E11" s="80">
        <f t="shared" si="7"/>
        <v>0.0018055031736733565</v>
      </c>
      <c r="F11" s="79">
        <v>190</v>
      </c>
      <c r="G11" s="81">
        <f t="shared" si="8"/>
        <v>35</v>
      </c>
      <c r="H11" s="82">
        <f t="shared" si="9"/>
        <v>0.18421052631578946</v>
      </c>
    </row>
    <row r="12" spans="1:8" s="60" customFormat="1" ht="21" customHeight="1">
      <c r="A12" s="77" t="s">
        <v>69</v>
      </c>
      <c r="B12" s="81">
        <v>3700</v>
      </c>
      <c r="C12" s="79">
        <v>3664</v>
      </c>
      <c r="D12" s="82">
        <f t="shared" si="6"/>
        <v>0.9902702702702703</v>
      </c>
      <c r="E12" s="84">
        <f t="shared" si="7"/>
        <v>0.0294016161259519</v>
      </c>
      <c r="F12" s="79">
        <v>3529</v>
      </c>
      <c r="G12" s="81">
        <f t="shared" si="8"/>
        <v>135</v>
      </c>
      <c r="H12" s="82">
        <f t="shared" si="9"/>
        <v>0.03825446302068575</v>
      </c>
    </row>
    <row r="13" spans="1:8" s="60" customFormat="1" ht="21" customHeight="1">
      <c r="A13" s="77" t="s">
        <v>70</v>
      </c>
      <c r="B13" s="78">
        <v>1900</v>
      </c>
      <c r="C13" s="79">
        <v>1128</v>
      </c>
      <c r="D13" s="82">
        <f t="shared" si="6"/>
        <v>0.5936842105263158</v>
      </c>
      <c r="E13" s="84">
        <f t="shared" si="7"/>
        <v>0.00905158924401576</v>
      </c>
      <c r="F13" s="79">
        <v>1232</v>
      </c>
      <c r="G13" s="81">
        <f t="shared" si="8"/>
        <v>-104</v>
      </c>
      <c r="H13" s="82">
        <f t="shared" si="9"/>
        <v>-0.08441558441558442</v>
      </c>
    </row>
    <row r="14" spans="1:8" s="60" customFormat="1" ht="21" customHeight="1">
      <c r="A14" s="77" t="s">
        <v>71</v>
      </c>
      <c r="B14" s="78">
        <v>2100</v>
      </c>
      <c r="C14" s="79">
        <v>1872</v>
      </c>
      <c r="D14" s="82">
        <f t="shared" si="6"/>
        <v>0.8914285714285715</v>
      </c>
      <c r="E14" s="84">
        <f t="shared" si="7"/>
        <v>0.015021786404962325</v>
      </c>
      <c r="F14" s="79">
        <v>1819</v>
      </c>
      <c r="G14" s="81">
        <f t="shared" si="8"/>
        <v>53</v>
      </c>
      <c r="H14" s="82">
        <f t="shared" si="9"/>
        <v>0.029136888400219902</v>
      </c>
    </row>
    <row r="15" spans="1:8" s="60" customFormat="1" ht="21" customHeight="1">
      <c r="A15" s="77" t="s">
        <v>72</v>
      </c>
      <c r="B15" s="78">
        <v>380</v>
      </c>
      <c r="C15" s="79">
        <v>246</v>
      </c>
      <c r="D15" s="82">
        <f t="shared" si="6"/>
        <v>0.6473684210526316</v>
      </c>
      <c r="E15" s="84">
        <f t="shared" si="7"/>
        <v>0.001974016803216203</v>
      </c>
      <c r="F15" s="79">
        <v>274</v>
      </c>
      <c r="G15" s="81">
        <f t="shared" si="8"/>
        <v>-28</v>
      </c>
      <c r="H15" s="82">
        <f t="shared" si="9"/>
        <v>-0.10218978102189781</v>
      </c>
    </row>
    <row r="16" spans="1:8" s="60" customFormat="1" ht="21" customHeight="1">
      <c r="A16" s="77" t="s">
        <v>73</v>
      </c>
      <c r="B16" s="78">
        <v>12300</v>
      </c>
      <c r="C16" s="79">
        <v>8494</v>
      </c>
      <c r="D16" s="82">
        <f t="shared" si="6"/>
        <v>0.6905691056910569</v>
      </c>
      <c r="E16" s="84">
        <f t="shared" si="7"/>
        <v>0.06815975092080662</v>
      </c>
      <c r="F16" s="79">
        <v>10462</v>
      </c>
      <c r="G16" s="81">
        <f t="shared" si="8"/>
        <v>-1968</v>
      </c>
      <c r="H16" s="82">
        <f t="shared" si="9"/>
        <v>-0.18810934811699484</v>
      </c>
    </row>
    <row r="17" spans="1:8" s="60" customFormat="1" ht="21" customHeight="1">
      <c r="A17" s="77" t="s">
        <v>74</v>
      </c>
      <c r="B17" s="78">
        <v>463</v>
      </c>
      <c r="C17" s="79">
        <v>536</v>
      </c>
      <c r="D17" s="82">
        <f t="shared" si="6"/>
        <v>1.1576673866090712</v>
      </c>
      <c r="E17" s="84">
        <f t="shared" si="7"/>
        <v>0.004301109782617418</v>
      </c>
      <c r="F17" s="79">
        <v>446</v>
      </c>
      <c r="G17" s="81">
        <f t="shared" si="8"/>
        <v>90</v>
      </c>
      <c r="H17" s="82">
        <f t="shared" si="9"/>
        <v>0.20179372197309417</v>
      </c>
    </row>
    <row r="18" spans="1:8" s="60" customFormat="1" ht="21" customHeight="1">
      <c r="A18" s="77" t="s">
        <v>75</v>
      </c>
      <c r="B18" s="78">
        <v>6000</v>
      </c>
      <c r="C18" s="79">
        <v>3515</v>
      </c>
      <c r="D18" s="82">
        <f t="shared" si="6"/>
        <v>0.5858333333333333</v>
      </c>
      <c r="E18" s="84">
        <f t="shared" si="7"/>
        <v>0.028205971802052657</v>
      </c>
      <c r="F18" s="79">
        <v>5075</v>
      </c>
      <c r="G18" s="81">
        <f t="shared" si="8"/>
        <v>-1560</v>
      </c>
      <c r="H18" s="82">
        <f t="shared" si="9"/>
        <v>-0.30738916256157633</v>
      </c>
    </row>
    <row r="19" spans="1:8" s="60" customFormat="1" ht="21" customHeight="1">
      <c r="A19" s="77" t="s">
        <v>76</v>
      </c>
      <c r="B19" s="78">
        <v>7522</v>
      </c>
      <c r="C19" s="79">
        <v>3655</v>
      </c>
      <c r="D19" s="82">
        <f t="shared" si="6"/>
        <v>0.4859080031906408</v>
      </c>
      <c r="E19" s="84">
        <f t="shared" si="7"/>
        <v>0.029329395999004967</v>
      </c>
      <c r="F19" s="79">
        <v>6644</v>
      </c>
      <c r="G19" s="81">
        <f t="shared" si="8"/>
        <v>-2989</v>
      </c>
      <c r="H19" s="82">
        <f t="shared" si="9"/>
        <v>-0.4498795906080674</v>
      </c>
    </row>
    <row r="20" spans="1:8" s="60" customFormat="1" ht="21" customHeight="1">
      <c r="A20" s="83" t="s">
        <v>77</v>
      </c>
      <c r="B20" s="79">
        <v>25</v>
      </c>
      <c r="C20" s="79">
        <v>36</v>
      </c>
      <c r="D20" s="82">
        <f t="shared" si="6"/>
        <v>1.44</v>
      </c>
      <c r="E20" s="84">
        <f t="shared" si="7"/>
        <v>0.00028888050778773703</v>
      </c>
      <c r="F20" s="79">
        <v>23</v>
      </c>
      <c r="G20" s="81">
        <f t="shared" si="8"/>
        <v>13</v>
      </c>
      <c r="H20" s="82">
        <f t="shared" si="9"/>
        <v>0.5652173913043478</v>
      </c>
    </row>
    <row r="21" spans="1:8" s="60" customFormat="1" ht="21" customHeight="1">
      <c r="A21" s="83" t="s">
        <v>78</v>
      </c>
      <c r="B21" s="79">
        <v>0</v>
      </c>
      <c r="C21" s="79"/>
      <c r="D21" s="82"/>
      <c r="E21" s="84">
        <f t="shared" si="7"/>
        <v>0</v>
      </c>
      <c r="F21" s="79">
        <v>-2</v>
      </c>
      <c r="G21" s="81">
        <f t="shared" si="8"/>
        <v>2</v>
      </c>
      <c r="H21" s="82"/>
    </row>
    <row r="22" spans="1:8" s="61" customFormat="1" ht="21" customHeight="1">
      <c r="A22" s="85" t="s">
        <v>79</v>
      </c>
      <c r="B22" s="86">
        <f aca="true" t="shared" si="10" ref="B22:F22">SUM(B23:B33)</f>
        <v>26000</v>
      </c>
      <c r="C22" s="86">
        <f t="shared" si="10"/>
        <v>33926</v>
      </c>
      <c r="D22" s="73">
        <f aca="true" t="shared" si="11" ref="D22:D32">+C22/B22</f>
        <v>1.3048461538461538</v>
      </c>
      <c r="E22" s="73">
        <f t="shared" si="7"/>
        <v>0.2722377807557435</v>
      </c>
      <c r="F22" s="86">
        <f t="shared" si="10"/>
        <v>27576</v>
      </c>
      <c r="G22" s="72">
        <f t="shared" si="8"/>
        <v>6350</v>
      </c>
      <c r="H22" s="73">
        <f aca="true" t="shared" si="12" ref="H22:H26">+G22/F22</f>
        <v>0.23027270089933274</v>
      </c>
    </row>
    <row r="23" spans="1:8" s="60" customFormat="1" ht="21" customHeight="1">
      <c r="A23" s="97" t="s">
        <v>80</v>
      </c>
      <c r="B23" s="87">
        <v>2500</v>
      </c>
      <c r="C23" s="79">
        <v>2790</v>
      </c>
      <c r="D23" s="80">
        <f t="shared" si="11"/>
        <v>1.116</v>
      </c>
      <c r="E23" s="80">
        <f t="shared" si="7"/>
        <v>0.02238823935354962</v>
      </c>
      <c r="F23" s="79">
        <v>2463</v>
      </c>
      <c r="G23" s="78">
        <f t="shared" si="8"/>
        <v>327</v>
      </c>
      <c r="H23" s="80">
        <f t="shared" si="12"/>
        <v>0.13276492082825822</v>
      </c>
    </row>
    <row r="24" spans="1:8" s="60" customFormat="1" ht="21" customHeight="1">
      <c r="A24" s="77" t="s">
        <v>81</v>
      </c>
      <c r="B24" s="87">
        <v>500</v>
      </c>
      <c r="C24" s="79">
        <v>519</v>
      </c>
      <c r="D24" s="80">
        <f t="shared" si="11"/>
        <v>1.038</v>
      </c>
      <c r="E24" s="80">
        <f t="shared" si="7"/>
        <v>0.004164693987273209</v>
      </c>
      <c r="F24" s="79">
        <v>484</v>
      </c>
      <c r="G24" s="78">
        <f t="shared" si="8"/>
        <v>35</v>
      </c>
      <c r="H24" s="80">
        <f t="shared" si="12"/>
        <v>0.07231404958677685</v>
      </c>
    </row>
    <row r="25" spans="1:8" s="60" customFormat="1" ht="21" customHeight="1">
      <c r="A25" s="77" t="s">
        <v>82</v>
      </c>
      <c r="B25" s="87">
        <v>3000</v>
      </c>
      <c r="C25" s="79">
        <v>2018</v>
      </c>
      <c r="D25" s="80">
        <f t="shared" si="11"/>
        <v>0.6726666666666666</v>
      </c>
      <c r="E25" s="80">
        <f t="shared" si="7"/>
        <v>0.016193357353212593</v>
      </c>
      <c r="F25" s="79">
        <v>2744</v>
      </c>
      <c r="G25" s="78">
        <f t="shared" si="8"/>
        <v>-726</v>
      </c>
      <c r="H25" s="80">
        <f t="shared" si="12"/>
        <v>-0.26457725947521865</v>
      </c>
    </row>
    <row r="26" spans="1:8" s="60" customFormat="1" ht="21" customHeight="1">
      <c r="A26" s="83" t="s">
        <v>83</v>
      </c>
      <c r="B26" s="87">
        <v>3000</v>
      </c>
      <c r="C26" s="79">
        <v>6135</v>
      </c>
      <c r="D26" s="80">
        <f t="shared" si="11"/>
        <v>2.045</v>
      </c>
      <c r="E26" s="80">
        <f t="shared" si="7"/>
        <v>0.04923005320216019</v>
      </c>
      <c r="F26" s="79">
        <v>5752</v>
      </c>
      <c r="G26" s="78">
        <f t="shared" si="8"/>
        <v>383</v>
      </c>
      <c r="H26" s="80">
        <f t="shared" si="12"/>
        <v>0.0665855354659249</v>
      </c>
    </row>
    <row r="27" spans="1:8" s="60" customFormat="1" ht="21" customHeight="1">
      <c r="A27" s="83" t="s">
        <v>84</v>
      </c>
      <c r="B27" s="87">
        <v>1500</v>
      </c>
      <c r="C27" s="79">
        <v>1500</v>
      </c>
      <c r="D27" s="80">
        <f t="shared" si="11"/>
        <v>1</v>
      </c>
      <c r="E27" s="80">
        <f t="shared" si="7"/>
        <v>0.012036687824489042</v>
      </c>
      <c r="F27" s="79">
        <v>4443</v>
      </c>
      <c r="G27" s="78">
        <f t="shared" si="8"/>
        <v>-2943</v>
      </c>
      <c r="H27" s="80"/>
    </row>
    <row r="28" spans="1:8" s="60" customFormat="1" ht="21" customHeight="1">
      <c r="A28" s="77" t="s">
        <v>85</v>
      </c>
      <c r="B28" s="87">
        <v>1250</v>
      </c>
      <c r="C28" s="79">
        <v>1023</v>
      </c>
      <c r="D28" s="80">
        <f t="shared" si="11"/>
        <v>0.8184</v>
      </c>
      <c r="E28" s="80">
        <f t="shared" si="7"/>
        <v>0.008209021096301528</v>
      </c>
      <c r="F28" s="79">
        <v>1340</v>
      </c>
      <c r="G28" s="78">
        <f t="shared" si="8"/>
        <v>-317</v>
      </c>
      <c r="H28" s="80">
        <f aca="true" t="shared" si="13" ref="H28:H33">+G28/F28</f>
        <v>-0.23656716417910448</v>
      </c>
    </row>
    <row r="29" spans="1:8" s="60" customFormat="1" ht="21" customHeight="1">
      <c r="A29" s="77" t="s">
        <v>86</v>
      </c>
      <c r="B29" s="87">
        <v>1950</v>
      </c>
      <c r="C29" s="79">
        <v>1572</v>
      </c>
      <c r="D29" s="80">
        <f t="shared" si="11"/>
        <v>0.8061538461538461</v>
      </c>
      <c r="E29" s="80">
        <f t="shared" si="7"/>
        <v>0.012614448840064517</v>
      </c>
      <c r="F29" s="79">
        <v>1922</v>
      </c>
      <c r="G29" s="78">
        <f t="shared" si="8"/>
        <v>-350</v>
      </c>
      <c r="H29" s="80">
        <f t="shared" si="13"/>
        <v>-0.18210197710718</v>
      </c>
    </row>
    <row r="30" spans="1:8" s="60" customFormat="1" ht="21" customHeight="1">
      <c r="A30" s="83" t="s">
        <v>87</v>
      </c>
      <c r="B30" s="87">
        <v>5500</v>
      </c>
      <c r="C30" s="79">
        <v>100</v>
      </c>
      <c r="D30" s="80">
        <f t="shared" si="11"/>
        <v>0.01818181818181818</v>
      </c>
      <c r="E30" s="80">
        <f t="shared" si="7"/>
        <v>0.0008024458549659362</v>
      </c>
      <c r="F30" s="79">
        <v>1207</v>
      </c>
      <c r="G30" s="78">
        <f t="shared" si="8"/>
        <v>-1107</v>
      </c>
      <c r="H30" s="80"/>
    </row>
    <row r="31" spans="1:8" s="60" customFormat="1" ht="21" customHeight="1">
      <c r="A31" s="83" t="s">
        <v>88</v>
      </c>
      <c r="B31" s="87">
        <v>6050</v>
      </c>
      <c r="C31" s="79">
        <v>13927</v>
      </c>
      <c r="D31" s="80">
        <f t="shared" si="11"/>
        <v>2.3019834710743803</v>
      </c>
      <c r="E31" s="80">
        <f t="shared" si="7"/>
        <v>0.11175663422110593</v>
      </c>
      <c r="F31" s="79">
        <v>5798</v>
      </c>
      <c r="G31" s="78">
        <f t="shared" si="8"/>
        <v>8129</v>
      </c>
      <c r="H31" s="80">
        <f t="shared" si="13"/>
        <v>1.4020351845463954</v>
      </c>
    </row>
    <row r="32" spans="1:8" s="60" customFormat="1" ht="21" customHeight="1">
      <c r="A32" s="77" t="s">
        <v>89</v>
      </c>
      <c r="B32" s="87">
        <v>60</v>
      </c>
      <c r="C32" s="79">
        <v>53</v>
      </c>
      <c r="D32" s="80">
        <f t="shared" si="11"/>
        <v>0.8833333333333333</v>
      </c>
      <c r="E32" s="80">
        <f t="shared" si="7"/>
        <v>0.00042529630313194617</v>
      </c>
      <c r="F32" s="79">
        <v>51</v>
      </c>
      <c r="G32" s="78">
        <f t="shared" si="8"/>
        <v>2</v>
      </c>
      <c r="H32" s="80">
        <f t="shared" si="13"/>
        <v>0.0392156862745098</v>
      </c>
    </row>
    <row r="33" spans="1:8" s="60" customFormat="1" ht="21" customHeight="1">
      <c r="A33" s="77" t="s">
        <v>90</v>
      </c>
      <c r="B33" s="87">
        <v>690</v>
      </c>
      <c r="C33" s="79">
        <v>4289</v>
      </c>
      <c r="D33" s="80"/>
      <c r="E33" s="80">
        <f t="shared" si="7"/>
        <v>0.034416902719489</v>
      </c>
      <c r="F33" s="79">
        <v>1372</v>
      </c>
      <c r="G33" s="78">
        <f t="shared" si="8"/>
        <v>2917</v>
      </c>
      <c r="H33" s="80">
        <f t="shared" si="13"/>
        <v>2.126093294460641</v>
      </c>
    </row>
    <row r="34" spans="1:8" s="61" customFormat="1" ht="36" customHeight="1">
      <c r="A34" s="88" t="s">
        <v>91</v>
      </c>
      <c r="B34" s="89">
        <f aca="true" t="shared" si="14" ref="B34:F34">+B7/B6</f>
        <v>0.7987616099071208</v>
      </c>
      <c r="C34" s="89">
        <f t="shared" si="14"/>
        <v>0.7277622192442565</v>
      </c>
      <c r="D34" s="73"/>
      <c r="E34" s="73"/>
      <c r="F34" s="89">
        <f t="shared" si="14"/>
        <v>0.775637061867413</v>
      </c>
      <c r="G34" s="89"/>
      <c r="H34" s="73"/>
    </row>
    <row r="35" s="60" customFormat="1" ht="14.25">
      <c r="A35" s="90"/>
    </row>
  </sheetData>
  <sheetProtection/>
  <mergeCells count="6">
    <mergeCell ref="A2:H2"/>
    <mergeCell ref="C4:E4"/>
    <mergeCell ref="G4:H4"/>
    <mergeCell ref="A4:A5"/>
    <mergeCell ref="B4:B5"/>
    <mergeCell ref="F4:F5"/>
  </mergeCells>
  <printOptions horizontalCentered="1"/>
  <pageMargins left="0.47" right="0.39" top="0.59" bottom="0.39" header="0.51" footer="0.12"/>
  <pageSetup fitToHeight="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5"/>
  <sheetViews>
    <sheetView showGridLines="0" showZeros="0" workbookViewId="0" topLeftCell="A1">
      <pane ySplit="6" topLeftCell="A7" activePane="bottomLeft" state="frozen"/>
      <selection pane="bottomLeft" activeCell="M12" sqref="M12"/>
    </sheetView>
  </sheetViews>
  <sheetFormatPr defaultColWidth="9.125" defaultRowHeight="14.25"/>
  <cols>
    <col min="1" max="1" width="10.50390625" style="50" customWidth="1"/>
    <col min="2" max="2" width="38.375" style="51" customWidth="1"/>
    <col min="3" max="3" width="17.50390625" style="51" customWidth="1"/>
    <col min="4" max="4" width="17.50390625" style="1" customWidth="1"/>
    <col min="5" max="253" width="9.125" style="1" customWidth="1"/>
    <col min="254" max="16384" width="9.125" style="1" customWidth="1"/>
  </cols>
  <sheetData>
    <row r="1" spans="1:2" ht="16.5" customHeight="1">
      <c r="A1" s="52" t="s">
        <v>92</v>
      </c>
      <c r="B1" s="18"/>
    </row>
    <row r="2" spans="1:4" ht="34.5" customHeight="1">
      <c r="A2" s="53" t="s">
        <v>93</v>
      </c>
      <c r="B2" s="6"/>
      <c r="C2" s="6"/>
      <c r="D2" s="6"/>
    </row>
    <row r="3" spans="1:3" ht="6" customHeight="1">
      <c r="A3" s="54"/>
      <c r="B3" s="19"/>
      <c r="C3" s="19"/>
    </row>
    <row r="4" spans="1:4" ht="16.5" customHeight="1">
      <c r="A4" s="55"/>
      <c r="B4" s="7"/>
      <c r="C4" s="7"/>
      <c r="D4" s="8" t="s">
        <v>94</v>
      </c>
    </row>
    <row r="5" spans="1:4" ht="18.75" customHeight="1">
      <c r="A5" s="56" t="s">
        <v>95</v>
      </c>
      <c r="B5" s="9" t="s">
        <v>96</v>
      </c>
      <c r="C5" s="9" t="s">
        <v>4</v>
      </c>
      <c r="D5" s="9" t="s">
        <v>5</v>
      </c>
    </row>
    <row r="6" spans="1:4" s="16" customFormat="1" ht="18.75" customHeight="1">
      <c r="A6" s="57"/>
      <c r="B6" s="58" t="s">
        <v>63</v>
      </c>
      <c r="C6" s="11">
        <v>342520</v>
      </c>
      <c r="D6" s="23"/>
    </row>
    <row r="7" spans="1:4" s="16" customFormat="1" ht="18.75" customHeight="1">
      <c r="A7" s="24">
        <v>201</v>
      </c>
      <c r="B7" s="10" t="s">
        <v>97</v>
      </c>
      <c r="C7" s="11">
        <v>36663</v>
      </c>
      <c r="D7" s="23"/>
    </row>
    <row r="8" spans="1:4" s="17" customFormat="1" ht="18.75" customHeight="1">
      <c r="A8" s="26">
        <v>20101</v>
      </c>
      <c r="B8" s="13" t="s">
        <v>98</v>
      </c>
      <c r="C8" s="14">
        <v>727</v>
      </c>
      <c r="D8" s="28"/>
    </row>
    <row r="9" spans="1:4" s="17" customFormat="1" ht="18.75" customHeight="1">
      <c r="A9" s="26">
        <v>20102</v>
      </c>
      <c r="B9" s="13" t="s">
        <v>99</v>
      </c>
      <c r="C9" s="14">
        <v>415</v>
      </c>
      <c r="D9" s="28"/>
    </row>
    <row r="10" spans="1:4" s="17" customFormat="1" ht="18.75" customHeight="1">
      <c r="A10" s="26">
        <v>20103</v>
      </c>
      <c r="B10" s="13" t="s">
        <v>100</v>
      </c>
      <c r="C10" s="14">
        <v>14683</v>
      </c>
      <c r="D10" s="28"/>
    </row>
    <row r="11" spans="1:4" s="17" customFormat="1" ht="18.75" customHeight="1">
      <c r="A11" s="26">
        <v>20104</v>
      </c>
      <c r="B11" s="13" t="s">
        <v>101</v>
      </c>
      <c r="C11" s="14">
        <v>543</v>
      </c>
      <c r="D11" s="28"/>
    </row>
    <row r="12" spans="1:4" s="17" customFormat="1" ht="18.75" customHeight="1">
      <c r="A12" s="26">
        <v>20105</v>
      </c>
      <c r="B12" s="13" t="s">
        <v>102</v>
      </c>
      <c r="C12" s="14">
        <v>484</v>
      </c>
      <c r="D12" s="28"/>
    </row>
    <row r="13" spans="1:4" s="17" customFormat="1" ht="18.75" customHeight="1">
      <c r="A13" s="26">
        <v>20106</v>
      </c>
      <c r="B13" s="13" t="s">
        <v>103</v>
      </c>
      <c r="C13" s="14">
        <v>1292</v>
      </c>
      <c r="D13" s="28"/>
    </row>
    <row r="14" spans="1:4" s="17" customFormat="1" ht="18.75" customHeight="1">
      <c r="A14" s="26">
        <v>20107</v>
      </c>
      <c r="B14" s="13" t="s">
        <v>104</v>
      </c>
      <c r="C14" s="14">
        <v>1198</v>
      </c>
      <c r="D14" s="28"/>
    </row>
    <row r="15" spans="1:4" s="17" customFormat="1" ht="18.75" customHeight="1">
      <c r="A15" s="26">
        <v>20108</v>
      </c>
      <c r="B15" s="13" t="s">
        <v>105</v>
      </c>
      <c r="C15" s="14">
        <v>412</v>
      </c>
      <c r="D15" s="28"/>
    </row>
    <row r="16" spans="1:4" s="17" customFormat="1" ht="18.75" customHeight="1">
      <c r="A16" s="26">
        <v>20110</v>
      </c>
      <c r="B16" s="13" t="s">
        <v>106</v>
      </c>
      <c r="C16" s="14">
        <v>103</v>
      </c>
      <c r="D16" s="28"/>
    </row>
    <row r="17" spans="1:4" s="17" customFormat="1" ht="18.75" customHeight="1">
      <c r="A17" s="26">
        <v>20111</v>
      </c>
      <c r="B17" s="13" t="s">
        <v>107</v>
      </c>
      <c r="C17" s="14">
        <v>1640</v>
      </c>
      <c r="D17" s="28"/>
    </row>
    <row r="18" spans="1:4" s="17" customFormat="1" ht="18.75" customHeight="1">
      <c r="A18" s="26">
        <v>20113</v>
      </c>
      <c r="B18" s="13" t="s">
        <v>108</v>
      </c>
      <c r="C18" s="14">
        <v>6726</v>
      </c>
      <c r="D18" s="28"/>
    </row>
    <row r="19" spans="1:4" s="17" customFormat="1" ht="18.75" customHeight="1">
      <c r="A19" s="26">
        <v>20123</v>
      </c>
      <c r="B19" s="13" t="s">
        <v>109</v>
      </c>
      <c r="C19" s="14">
        <v>115</v>
      </c>
      <c r="D19" s="28"/>
    </row>
    <row r="20" spans="1:4" s="17" customFormat="1" ht="18.75" customHeight="1">
      <c r="A20" s="26">
        <v>20125</v>
      </c>
      <c r="B20" s="13" t="s">
        <v>110</v>
      </c>
      <c r="C20" s="14">
        <v>28</v>
      </c>
      <c r="D20" s="28"/>
    </row>
    <row r="21" spans="1:4" s="17" customFormat="1" ht="18.75" customHeight="1">
      <c r="A21" s="26">
        <v>20126</v>
      </c>
      <c r="B21" s="13" t="s">
        <v>111</v>
      </c>
      <c r="C21" s="14">
        <v>196</v>
      </c>
      <c r="D21" s="28"/>
    </row>
    <row r="22" spans="1:4" s="17" customFormat="1" ht="18.75" customHeight="1">
      <c r="A22" s="26">
        <v>20128</v>
      </c>
      <c r="B22" s="13" t="s">
        <v>112</v>
      </c>
      <c r="C22" s="14">
        <v>107</v>
      </c>
      <c r="D22" s="28"/>
    </row>
    <row r="23" spans="1:4" s="17" customFormat="1" ht="18.75" customHeight="1">
      <c r="A23" s="26">
        <v>20129</v>
      </c>
      <c r="B23" s="13" t="s">
        <v>113</v>
      </c>
      <c r="C23" s="14">
        <v>463</v>
      </c>
      <c r="D23" s="28"/>
    </row>
    <row r="24" spans="1:4" s="17" customFormat="1" ht="18.75" customHeight="1">
      <c r="A24" s="26">
        <v>20131</v>
      </c>
      <c r="B24" s="13" t="s">
        <v>114</v>
      </c>
      <c r="C24" s="14">
        <v>908</v>
      </c>
      <c r="D24" s="28"/>
    </row>
    <row r="25" spans="1:4" s="17" customFormat="1" ht="18.75" customHeight="1">
      <c r="A25" s="26">
        <v>20132</v>
      </c>
      <c r="B25" s="13" t="s">
        <v>115</v>
      </c>
      <c r="C25" s="14">
        <v>1455</v>
      </c>
      <c r="D25" s="28"/>
    </row>
    <row r="26" spans="1:4" s="17" customFormat="1" ht="18.75" customHeight="1">
      <c r="A26" s="26">
        <v>20133</v>
      </c>
      <c r="B26" s="13" t="s">
        <v>116</v>
      </c>
      <c r="C26" s="14">
        <v>630</v>
      </c>
      <c r="D26" s="28"/>
    </row>
    <row r="27" spans="1:4" s="17" customFormat="1" ht="18.75" customHeight="1">
      <c r="A27" s="26">
        <v>20134</v>
      </c>
      <c r="B27" s="13" t="s">
        <v>117</v>
      </c>
      <c r="C27" s="14">
        <v>269</v>
      </c>
      <c r="D27" s="28"/>
    </row>
    <row r="28" spans="1:4" s="17" customFormat="1" ht="18.75" customHeight="1">
      <c r="A28" s="26">
        <v>20136</v>
      </c>
      <c r="B28" s="13" t="s">
        <v>118</v>
      </c>
      <c r="C28" s="14">
        <v>2107</v>
      </c>
      <c r="D28" s="28"/>
    </row>
    <row r="29" spans="1:4" s="17" customFormat="1" ht="18.75" customHeight="1">
      <c r="A29" s="26">
        <v>20138</v>
      </c>
      <c r="B29" s="13" t="s">
        <v>119</v>
      </c>
      <c r="C29" s="14">
        <v>2162</v>
      </c>
      <c r="D29" s="28"/>
    </row>
    <row r="30" spans="1:4" s="16" customFormat="1" ht="18.75" customHeight="1">
      <c r="A30" s="24">
        <v>203</v>
      </c>
      <c r="B30" s="10" t="s">
        <v>120</v>
      </c>
      <c r="C30" s="11">
        <v>385</v>
      </c>
      <c r="D30" s="23"/>
    </row>
    <row r="31" spans="1:4" s="17" customFormat="1" ht="18.75" customHeight="1">
      <c r="A31" s="26">
        <v>20306</v>
      </c>
      <c r="B31" s="13" t="s">
        <v>121</v>
      </c>
      <c r="C31" s="14">
        <v>369</v>
      </c>
      <c r="D31" s="28"/>
    </row>
    <row r="32" spans="1:4" s="17" customFormat="1" ht="18.75" customHeight="1">
      <c r="A32" s="26">
        <v>20399</v>
      </c>
      <c r="B32" s="13" t="s">
        <v>122</v>
      </c>
      <c r="C32" s="14">
        <v>16</v>
      </c>
      <c r="D32" s="28"/>
    </row>
    <row r="33" spans="1:4" s="16" customFormat="1" ht="18.75" customHeight="1">
      <c r="A33" s="24">
        <v>204</v>
      </c>
      <c r="B33" s="10" t="s">
        <v>123</v>
      </c>
      <c r="C33" s="11">
        <v>12021</v>
      </c>
      <c r="D33" s="23"/>
    </row>
    <row r="34" spans="1:4" s="17" customFormat="1" ht="18.75" customHeight="1">
      <c r="A34" s="26">
        <v>20401</v>
      </c>
      <c r="B34" s="13" t="s">
        <v>124</v>
      </c>
      <c r="C34" s="14">
        <v>32</v>
      </c>
      <c r="D34" s="28"/>
    </row>
    <row r="35" spans="1:4" s="17" customFormat="1" ht="18.75" customHeight="1">
      <c r="A35" s="26">
        <v>20402</v>
      </c>
      <c r="B35" s="13" t="s">
        <v>125</v>
      </c>
      <c r="C35" s="14">
        <v>9652</v>
      </c>
      <c r="D35" s="28"/>
    </row>
    <row r="36" spans="1:4" s="17" customFormat="1" ht="18.75" customHeight="1">
      <c r="A36" s="26">
        <v>20403</v>
      </c>
      <c r="B36" s="13" t="s">
        <v>126</v>
      </c>
      <c r="C36" s="14">
        <v>3</v>
      </c>
      <c r="D36" s="28"/>
    </row>
    <row r="37" spans="1:4" s="17" customFormat="1" ht="18.75" customHeight="1">
      <c r="A37" s="26">
        <v>20404</v>
      </c>
      <c r="B37" s="13" t="s">
        <v>127</v>
      </c>
      <c r="C37" s="14">
        <v>154</v>
      </c>
      <c r="D37" s="28"/>
    </row>
    <row r="38" spans="1:4" s="17" customFormat="1" ht="18.75" customHeight="1">
      <c r="A38" s="26">
        <v>20405</v>
      </c>
      <c r="B38" s="13" t="s">
        <v>128</v>
      </c>
      <c r="C38" s="14">
        <v>421</v>
      </c>
      <c r="D38" s="28"/>
    </row>
    <row r="39" spans="1:4" s="17" customFormat="1" ht="18.75" customHeight="1">
      <c r="A39" s="26">
        <v>20406</v>
      </c>
      <c r="B39" s="13" t="s">
        <v>129</v>
      </c>
      <c r="C39" s="14">
        <v>1572</v>
      </c>
      <c r="D39" s="28"/>
    </row>
    <row r="40" spans="1:4" s="17" customFormat="1" ht="18.75" customHeight="1">
      <c r="A40" s="26">
        <v>20408</v>
      </c>
      <c r="B40" s="13" t="s">
        <v>130</v>
      </c>
      <c r="C40" s="14">
        <v>37</v>
      </c>
      <c r="D40" s="28"/>
    </row>
    <row r="41" spans="1:4" s="17" customFormat="1" ht="18.75" customHeight="1">
      <c r="A41" s="26">
        <v>20499</v>
      </c>
      <c r="B41" s="13" t="s">
        <v>131</v>
      </c>
      <c r="C41" s="14">
        <v>150</v>
      </c>
      <c r="D41" s="28"/>
    </row>
    <row r="42" spans="1:4" s="16" customFormat="1" ht="18.75" customHeight="1">
      <c r="A42" s="24">
        <v>205</v>
      </c>
      <c r="B42" s="10" t="s">
        <v>132</v>
      </c>
      <c r="C42" s="11">
        <v>60680</v>
      </c>
      <c r="D42" s="23"/>
    </row>
    <row r="43" spans="1:4" s="17" customFormat="1" ht="18.75" customHeight="1">
      <c r="A43" s="26">
        <v>20501</v>
      </c>
      <c r="B43" s="13" t="s">
        <v>133</v>
      </c>
      <c r="C43" s="14">
        <v>629</v>
      </c>
      <c r="D43" s="28"/>
    </row>
    <row r="44" spans="1:4" s="17" customFormat="1" ht="18.75" customHeight="1">
      <c r="A44" s="26">
        <v>20502</v>
      </c>
      <c r="B44" s="13" t="s">
        <v>134</v>
      </c>
      <c r="C44" s="14">
        <v>54987</v>
      </c>
      <c r="D44" s="28"/>
    </row>
    <row r="45" spans="1:4" s="17" customFormat="1" ht="18.75" customHeight="1">
      <c r="A45" s="26">
        <v>20503</v>
      </c>
      <c r="B45" s="13" t="s">
        <v>135</v>
      </c>
      <c r="C45" s="14">
        <v>2128</v>
      </c>
      <c r="D45" s="28"/>
    </row>
    <row r="46" spans="1:4" s="17" customFormat="1" ht="18.75" customHeight="1">
      <c r="A46" s="26">
        <v>20505</v>
      </c>
      <c r="B46" s="13" t="s">
        <v>136</v>
      </c>
      <c r="C46" s="14">
        <v>91</v>
      </c>
      <c r="D46" s="28"/>
    </row>
    <row r="47" spans="1:4" s="17" customFormat="1" ht="18.75" customHeight="1">
      <c r="A47" s="26">
        <v>20507</v>
      </c>
      <c r="B47" s="13" t="s">
        <v>137</v>
      </c>
      <c r="C47" s="14">
        <v>330</v>
      </c>
      <c r="D47" s="28"/>
    </row>
    <row r="48" spans="1:4" s="17" customFormat="1" ht="18.75" customHeight="1">
      <c r="A48" s="26">
        <v>20508</v>
      </c>
      <c r="B48" s="13" t="s">
        <v>138</v>
      </c>
      <c r="C48" s="14">
        <v>496</v>
      </c>
      <c r="D48" s="28"/>
    </row>
    <row r="49" spans="1:4" s="17" customFormat="1" ht="18.75" customHeight="1">
      <c r="A49" s="26">
        <v>20509</v>
      </c>
      <c r="B49" s="13" t="s">
        <v>139</v>
      </c>
      <c r="C49" s="14">
        <v>1431</v>
      </c>
      <c r="D49" s="28"/>
    </row>
    <row r="50" spans="1:4" s="17" customFormat="1" ht="18.75" customHeight="1">
      <c r="A50" s="26">
        <v>20599</v>
      </c>
      <c r="B50" s="13" t="s">
        <v>140</v>
      </c>
      <c r="C50" s="14">
        <v>588</v>
      </c>
      <c r="D50" s="28"/>
    </row>
    <row r="51" spans="1:4" s="16" customFormat="1" ht="18.75" customHeight="1">
      <c r="A51" s="24">
        <v>206</v>
      </c>
      <c r="B51" s="10" t="s">
        <v>141</v>
      </c>
      <c r="C51" s="11">
        <v>1273</v>
      </c>
      <c r="D51" s="23"/>
    </row>
    <row r="52" spans="1:4" s="17" customFormat="1" ht="18.75" customHeight="1">
      <c r="A52" s="26">
        <v>20601</v>
      </c>
      <c r="B52" s="13" t="s">
        <v>142</v>
      </c>
      <c r="C52" s="14">
        <v>6</v>
      </c>
      <c r="D52" s="28"/>
    </row>
    <row r="53" spans="1:4" s="17" customFormat="1" ht="18.75" customHeight="1">
      <c r="A53" s="26">
        <v>20603</v>
      </c>
      <c r="B53" s="13" t="s">
        <v>143</v>
      </c>
      <c r="C53" s="14">
        <v>286</v>
      </c>
      <c r="D53" s="28"/>
    </row>
    <row r="54" spans="1:4" s="17" customFormat="1" ht="18.75" customHeight="1">
      <c r="A54" s="26">
        <v>20604</v>
      </c>
      <c r="B54" s="13" t="s">
        <v>144</v>
      </c>
      <c r="C54" s="14">
        <v>643</v>
      </c>
      <c r="D54" s="28"/>
    </row>
    <row r="55" spans="1:4" s="17" customFormat="1" ht="18.75" customHeight="1">
      <c r="A55" s="26">
        <v>20605</v>
      </c>
      <c r="B55" s="13" t="s">
        <v>145</v>
      </c>
      <c r="C55" s="14">
        <v>40</v>
      </c>
      <c r="D55" s="28"/>
    </row>
    <row r="56" spans="1:4" s="17" customFormat="1" ht="18.75" customHeight="1">
      <c r="A56" s="26">
        <v>20606</v>
      </c>
      <c r="B56" s="13" t="s">
        <v>146</v>
      </c>
      <c r="C56" s="14">
        <v>66</v>
      </c>
      <c r="D56" s="28"/>
    </row>
    <row r="57" spans="1:4" s="17" customFormat="1" ht="18.75" customHeight="1">
      <c r="A57" s="26">
        <v>20607</v>
      </c>
      <c r="B57" s="13" t="s">
        <v>147</v>
      </c>
      <c r="C57" s="14">
        <v>147</v>
      </c>
      <c r="D57" s="28"/>
    </row>
    <row r="58" spans="1:4" s="17" customFormat="1" ht="18.75" customHeight="1">
      <c r="A58" s="26">
        <v>20699</v>
      </c>
      <c r="B58" s="13" t="s">
        <v>148</v>
      </c>
      <c r="C58" s="14">
        <v>85</v>
      </c>
      <c r="D58" s="28"/>
    </row>
    <row r="59" spans="1:4" s="16" customFormat="1" ht="18.75" customHeight="1">
      <c r="A59" s="24">
        <v>207</v>
      </c>
      <c r="B59" s="10" t="s">
        <v>149</v>
      </c>
      <c r="C59" s="11">
        <v>7668</v>
      </c>
      <c r="D59" s="23"/>
    </row>
    <row r="60" spans="1:4" s="17" customFormat="1" ht="18.75" customHeight="1">
      <c r="A60" s="26">
        <v>20701</v>
      </c>
      <c r="B60" s="13" t="s">
        <v>150</v>
      </c>
      <c r="C60" s="14">
        <v>4309</v>
      </c>
      <c r="D60" s="28"/>
    </row>
    <row r="61" spans="1:4" s="17" customFormat="1" ht="18.75" customHeight="1">
      <c r="A61" s="26">
        <v>20702</v>
      </c>
      <c r="B61" s="13" t="s">
        <v>151</v>
      </c>
      <c r="C61" s="14">
        <v>422</v>
      </c>
      <c r="D61" s="28"/>
    </row>
    <row r="62" spans="1:4" s="17" customFormat="1" ht="18.75" customHeight="1">
      <c r="A62" s="26">
        <v>20703</v>
      </c>
      <c r="B62" s="13" t="s">
        <v>152</v>
      </c>
      <c r="C62" s="14">
        <v>410</v>
      </c>
      <c r="D62" s="28"/>
    </row>
    <row r="63" spans="1:4" s="17" customFormat="1" ht="18.75" customHeight="1">
      <c r="A63" s="26">
        <v>20706</v>
      </c>
      <c r="B63" s="13" t="s">
        <v>153</v>
      </c>
      <c r="C63" s="14">
        <v>73</v>
      </c>
      <c r="D63" s="28"/>
    </row>
    <row r="64" spans="1:4" s="17" customFormat="1" ht="18.75" customHeight="1">
      <c r="A64" s="26">
        <v>20708</v>
      </c>
      <c r="B64" s="13" t="s">
        <v>154</v>
      </c>
      <c r="C64" s="14">
        <v>481</v>
      </c>
      <c r="D64" s="28"/>
    </row>
    <row r="65" spans="1:4" s="17" customFormat="1" ht="18.75" customHeight="1">
      <c r="A65" s="26">
        <v>20799</v>
      </c>
      <c r="B65" s="13" t="s">
        <v>155</v>
      </c>
      <c r="C65" s="14">
        <v>1973</v>
      </c>
      <c r="D65" s="28"/>
    </row>
    <row r="66" spans="1:4" s="16" customFormat="1" ht="18.75" customHeight="1">
      <c r="A66" s="24">
        <v>208</v>
      </c>
      <c r="B66" s="10" t="s">
        <v>156</v>
      </c>
      <c r="C66" s="11">
        <v>58941</v>
      </c>
      <c r="D66" s="23"/>
    </row>
    <row r="67" spans="1:4" s="17" customFormat="1" ht="18.75" customHeight="1">
      <c r="A67" s="26">
        <v>20801</v>
      </c>
      <c r="B67" s="13" t="s">
        <v>157</v>
      </c>
      <c r="C67" s="14">
        <v>1096</v>
      </c>
      <c r="D67" s="28"/>
    </row>
    <row r="68" spans="1:4" s="17" customFormat="1" ht="18.75" customHeight="1">
      <c r="A68" s="26">
        <v>20802</v>
      </c>
      <c r="B68" s="13" t="s">
        <v>158</v>
      </c>
      <c r="C68" s="14">
        <v>830</v>
      </c>
      <c r="D68" s="28"/>
    </row>
    <row r="69" spans="1:4" s="17" customFormat="1" ht="18.75" customHeight="1">
      <c r="A69" s="26">
        <v>20805</v>
      </c>
      <c r="B69" s="13" t="s">
        <v>159</v>
      </c>
      <c r="C69" s="14">
        <v>26635</v>
      </c>
      <c r="D69" s="28"/>
    </row>
    <row r="70" spans="1:4" s="17" customFormat="1" ht="18.75" customHeight="1">
      <c r="A70" s="26">
        <v>20806</v>
      </c>
      <c r="B70" s="13" t="s">
        <v>160</v>
      </c>
      <c r="C70" s="14">
        <v>44</v>
      </c>
      <c r="D70" s="28"/>
    </row>
    <row r="71" spans="1:4" s="17" customFormat="1" ht="18.75" customHeight="1">
      <c r="A71" s="26">
        <v>20807</v>
      </c>
      <c r="B71" s="13" t="s">
        <v>161</v>
      </c>
      <c r="C71" s="14">
        <v>662</v>
      </c>
      <c r="D71" s="28"/>
    </row>
    <row r="72" spans="1:4" s="17" customFormat="1" ht="18.75" customHeight="1">
      <c r="A72" s="26">
        <v>20808</v>
      </c>
      <c r="B72" s="13" t="s">
        <v>162</v>
      </c>
      <c r="C72" s="14">
        <v>1814</v>
      </c>
      <c r="D72" s="28"/>
    </row>
    <row r="73" spans="1:4" s="17" customFormat="1" ht="18.75" customHeight="1">
      <c r="A73" s="26">
        <v>20809</v>
      </c>
      <c r="B73" s="13" t="s">
        <v>163</v>
      </c>
      <c r="C73" s="14">
        <v>617</v>
      </c>
      <c r="D73" s="28"/>
    </row>
    <row r="74" spans="1:4" s="17" customFormat="1" ht="18.75" customHeight="1">
      <c r="A74" s="26">
        <v>20810</v>
      </c>
      <c r="B74" s="13" t="s">
        <v>164</v>
      </c>
      <c r="C74" s="14">
        <v>660</v>
      </c>
      <c r="D74" s="28"/>
    </row>
    <row r="75" spans="1:4" s="17" customFormat="1" ht="18.75" customHeight="1">
      <c r="A75" s="26">
        <v>20811</v>
      </c>
      <c r="B75" s="13" t="s">
        <v>165</v>
      </c>
      <c r="C75" s="14">
        <v>2415</v>
      </c>
      <c r="D75" s="28"/>
    </row>
    <row r="76" spans="1:4" s="17" customFormat="1" ht="18.75" customHeight="1">
      <c r="A76" s="26">
        <v>20816</v>
      </c>
      <c r="B76" s="13" t="s">
        <v>166</v>
      </c>
      <c r="C76" s="14">
        <v>57</v>
      </c>
      <c r="D76" s="28"/>
    </row>
    <row r="77" spans="1:4" s="17" customFormat="1" ht="18.75" customHeight="1">
      <c r="A77" s="26">
        <v>20819</v>
      </c>
      <c r="B77" s="13" t="s">
        <v>167</v>
      </c>
      <c r="C77" s="14">
        <v>3882</v>
      </c>
      <c r="D77" s="28"/>
    </row>
    <row r="78" spans="1:4" s="17" customFormat="1" ht="18.75" customHeight="1">
      <c r="A78" s="26">
        <v>20820</v>
      </c>
      <c r="B78" s="13" t="s">
        <v>168</v>
      </c>
      <c r="C78" s="14">
        <v>441</v>
      </c>
      <c r="D78" s="28"/>
    </row>
    <row r="79" spans="1:4" s="17" customFormat="1" ht="18.75" customHeight="1">
      <c r="A79" s="26">
        <v>20821</v>
      </c>
      <c r="B79" s="13" t="s">
        <v>169</v>
      </c>
      <c r="C79" s="14">
        <v>1895</v>
      </c>
      <c r="D79" s="28"/>
    </row>
    <row r="80" spans="1:4" s="17" customFormat="1" ht="18.75" customHeight="1">
      <c r="A80" s="26">
        <v>20825</v>
      </c>
      <c r="B80" s="13" t="s">
        <v>170</v>
      </c>
      <c r="C80" s="14">
        <v>58</v>
      </c>
      <c r="D80" s="28"/>
    </row>
    <row r="81" spans="1:4" s="17" customFormat="1" ht="18.75" customHeight="1">
      <c r="A81" s="26">
        <v>20826</v>
      </c>
      <c r="B81" s="13" t="s">
        <v>171</v>
      </c>
      <c r="C81" s="14">
        <v>13591</v>
      </c>
      <c r="D81" s="28"/>
    </row>
    <row r="82" spans="1:4" s="17" customFormat="1" ht="18.75" customHeight="1">
      <c r="A82" s="26">
        <v>20827</v>
      </c>
      <c r="B82" s="13" t="s">
        <v>172</v>
      </c>
      <c r="C82" s="14">
        <v>76</v>
      </c>
      <c r="D82" s="28"/>
    </row>
    <row r="83" spans="1:4" s="17" customFormat="1" ht="18.75" customHeight="1">
      <c r="A83" s="26">
        <v>20828</v>
      </c>
      <c r="B83" s="13" t="s">
        <v>173</v>
      </c>
      <c r="C83" s="14">
        <v>171</v>
      </c>
      <c r="D83" s="28"/>
    </row>
    <row r="84" spans="1:4" s="17" customFormat="1" ht="18.75" customHeight="1">
      <c r="A84" s="26">
        <v>20899</v>
      </c>
      <c r="B84" s="13" t="s">
        <v>174</v>
      </c>
      <c r="C84" s="14">
        <v>3997</v>
      </c>
      <c r="D84" s="28"/>
    </row>
    <row r="85" spans="1:4" s="16" customFormat="1" ht="18" customHeight="1">
      <c r="A85" s="24">
        <v>210</v>
      </c>
      <c r="B85" s="10" t="s">
        <v>175</v>
      </c>
      <c r="C85" s="11">
        <v>25386</v>
      </c>
      <c r="D85" s="23"/>
    </row>
    <row r="86" spans="1:4" s="17" customFormat="1" ht="18" customHeight="1">
      <c r="A86" s="26">
        <v>21001</v>
      </c>
      <c r="B86" s="13" t="s">
        <v>176</v>
      </c>
      <c r="C86" s="14">
        <v>224</v>
      </c>
      <c r="D86" s="28"/>
    </row>
    <row r="87" spans="1:4" s="17" customFormat="1" ht="18" customHeight="1">
      <c r="A87" s="26">
        <v>21002</v>
      </c>
      <c r="B87" s="13" t="s">
        <v>177</v>
      </c>
      <c r="C87" s="14">
        <v>2698</v>
      </c>
      <c r="D87" s="28"/>
    </row>
    <row r="88" spans="1:4" s="17" customFormat="1" ht="18" customHeight="1">
      <c r="A88" s="26">
        <v>21003</v>
      </c>
      <c r="B88" s="13" t="s">
        <v>178</v>
      </c>
      <c r="C88" s="14">
        <v>9985</v>
      </c>
      <c r="D88" s="28"/>
    </row>
    <row r="89" spans="1:4" s="17" customFormat="1" ht="18" customHeight="1">
      <c r="A89" s="26">
        <v>21004</v>
      </c>
      <c r="B89" s="13" t="s">
        <v>179</v>
      </c>
      <c r="C89" s="14">
        <v>5209</v>
      </c>
      <c r="D89" s="28"/>
    </row>
    <row r="90" spans="1:4" s="17" customFormat="1" ht="18" customHeight="1">
      <c r="A90" s="26">
        <v>21006</v>
      </c>
      <c r="B90" s="13" t="s">
        <v>180</v>
      </c>
      <c r="C90" s="14">
        <v>15</v>
      </c>
      <c r="D90" s="28"/>
    </row>
    <row r="91" spans="1:4" s="17" customFormat="1" ht="18" customHeight="1">
      <c r="A91" s="26">
        <v>21007</v>
      </c>
      <c r="B91" s="13" t="s">
        <v>181</v>
      </c>
      <c r="C91" s="14">
        <v>2333</v>
      </c>
      <c r="D91" s="28"/>
    </row>
    <row r="92" spans="1:4" s="17" customFormat="1" ht="18" customHeight="1">
      <c r="A92" s="26">
        <v>21011</v>
      </c>
      <c r="B92" s="13" t="s">
        <v>182</v>
      </c>
      <c r="C92" s="14">
        <v>3040</v>
      </c>
      <c r="D92" s="28"/>
    </row>
    <row r="93" spans="1:4" s="17" customFormat="1" ht="18" customHeight="1">
      <c r="A93" s="26">
        <v>21013</v>
      </c>
      <c r="B93" s="13" t="s">
        <v>183</v>
      </c>
      <c r="C93" s="14">
        <v>161</v>
      </c>
      <c r="D93" s="28"/>
    </row>
    <row r="94" spans="1:4" s="17" customFormat="1" ht="18" customHeight="1">
      <c r="A94" s="26">
        <v>21014</v>
      </c>
      <c r="B94" s="13" t="s">
        <v>184</v>
      </c>
      <c r="C94" s="14">
        <v>43</v>
      </c>
      <c r="D94" s="28"/>
    </row>
    <row r="95" spans="1:4" s="17" customFormat="1" ht="18" customHeight="1">
      <c r="A95" s="26">
        <v>21015</v>
      </c>
      <c r="B95" s="13" t="s">
        <v>185</v>
      </c>
      <c r="C95" s="14">
        <v>67</v>
      </c>
      <c r="D95" s="28"/>
    </row>
    <row r="96" spans="1:4" s="17" customFormat="1" ht="18" customHeight="1">
      <c r="A96" s="26">
        <v>21016</v>
      </c>
      <c r="B96" s="13" t="s">
        <v>186</v>
      </c>
      <c r="C96" s="14">
        <v>4</v>
      </c>
      <c r="D96" s="28"/>
    </row>
    <row r="97" spans="1:4" s="17" customFormat="1" ht="18" customHeight="1">
      <c r="A97" s="26">
        <v>21099</v>
      </c>
      <c r="B97" s="13" t="s">
        <v>187</v>
      </c>
      <c r="C97" s="14">
        <v>1607</v>
      </c>
      <c r="D97" s="28"/>
    </row>
    <row r="98" spans="1:4" s="16" customFormat="1" ht="18" customHeight="1">
      <c r="A98" s="24">
        <v>211</v>
      </c>
      <c r="B98" s="10" t="s">
        <v>188</v>
      </c>
      <c r="C98" s="11">
        <v>6555</v>
      </c>
      <c r="D98" s="23"/>
    </row>
    <row r="99" spans="1:4" s="17" customFormat="1" ht="18" customHeight="1">
      <c r="A99" s="26">
        <v>21101</v>
      </c>
      <c r="B99" s="13" t="s">
        <v>189</v>
      </c>
      <c r="C99" s="14">
        <v>112</v>
      </c>
      <c r="D99" s="28"/>
    </row>
    <row r="100" spans="1:4" s="17" customFormat="1" ht="18" customHeight="1">
      <c r="A100" s="26">
        <v>21102</v>
      </c>
      <c r="B100" s="13" t="s">
        <v>190</v>
      </c>
      <c r="C100" s="14">
        <v>25</v>
      </c>
      <c r="D100" s="28"/>
    </row>
    <row r="101" spans="1:4" s="17" customFormat="1" ht="18" customHeight="1">
      <c r="A101" s="26">
        <v>21103</v>
      </c>
      <c r="B101" s="13" t="s">
        <v>191</v>
      </c>
      <c r="C101" s="14">
        <v>2687</v>
      </c>
      <c r="D101" s="28"/>
    </row>
    <row r="102" spans="1:4" s="17" customFormat="1" ht="18" customHeight="1">
      <c r="A102" s="26">
        <v>21104</v>
      </c>
      <c r="B102" s="13" t="s">
        <v>192</v>
      </c>
      <c r="C102" s="14">
        <v>1842</v>
      </c>
      <c r="D102" s="28"/>
    </row>
    <row r="103" spans="1:4" s="17" customFormat="1" ht="18" customHeight="1">
      <c r="A103" s="26">
        <v>21110</v>
      </c>
      <c r="B103" s="13" t="s">
        <v>193</v>
      </c>
      <c r="C103" s="14">
        <v>308</v>
      </c>
      <c r="D103" s="28"/>
    </row>
    <row r="104" spans="1:4" s="17" customFormat="1" ht="18" customHeight="1">
      <c r="A104" s="26">
        <v>21199</v>
      </c>
      <c r="B104" s="13" t="s">
        <v>194</v>
      </c>
      <c r="C104" s="14">
        <v>1581</v>
      </c>
      <c r="D104" s="28"/>
    </row>
    <row r="105" spans="1:4" s="16" customFormat="1" ht="18" customHeight="1">
      <c r="A105" s="24">
        <v>212</v>
      </c>
      <c r="B105" s="10" t="s">
        <v>195</v>
      </c>
      <c r="C105" s="11">
        <v>36361</v>
      </c>
      <c r="D105" s="23"/>
    </row>
    <row r="106" spans="1:4" s="17" customFormat="1" ht="18" customHeight="1">
      <c r="A106" s="26">
        <v>21201</v>
      </c>
      <c r="B106" s="13" t="s">
        <v>196</v>
      </c>
      <c r="C106" s="14">
        <v>6127</v>
      </c>
      <c r="D106" s="28"/>
    </row>
    <row r="107" spans="1:4" s="17" customFormat="1" ht="18" customHeight="1">
      <c r="A107" s="26">
        <v>21202</v>
      </c>
      <c r="B107" s="13" t="s">
        <v>197</v>
      </c>
      <c r="C107" s="14">
        <v>7574</v>
      </c>
      <c r="D107" s="28"/>
    </row>
    <row r="108" spans="1:4" s="17" customFormat="1" ht="18" customHeight="1">
      <c r="A108" s="26">
        <v>21203</v>
      </c>
      <c r="B108" s="13" t="s">
        <v>198</v>
      </c>
      <c r="C108" s="14">
        <v>8957</v>
      </c>
      <c r="D108" s="28"/>
    </row>
    <row r="109" spans="1:4" s="17" customFormat="1" ht="18" customHeight="1">
      <c r="A109" s="26">
        <v>21205</v>
      </c>
      <c r="B109" s="13" t="s">
        <v>199</v>
      </c>
      <c r="C109" s="14">
        <v>2470</v>
      </c>
      <c r="D109" s="28"/>
    </row>
    <row r="110" spans="1:4" s="17" customFormat="1" ht="18" customHeight="1">
      <c r="A110" s="26">
        <v>21299</v>
      </c>
      <c r="B110" s="13" t="s">
        <v>200</v>
      </c>
      <c r="C110" s="14">
        <v>11233</v>
      </c>
      <c r="D110" s="28"/>
    </row>
    <row r="111" spans="1:4" s="16" customFormat="1" ht="18" customHeight="1">
      <c r="A111" s="24">
        <v>213</v>
      </c>
      <c r="B111" s="10" t="s">
        <v>201</v>
      </c>
      <c r="C111" s="11">
        <v>59391</v>
      </c>
      <c r="D111" s="23"/>
    </row>
    <row r="112" spans="1:4" s="17" customFormat="1" ht="18" customHeight="1">
      <c r="A112" s="26">
        <v>21301</v>
      </c>
      <c r="B112" s="13" t="s">
        <v>202</v>
      </c>
      <c r="C112" s="14">
        <v>15707</v>
      </c>
      <c r="D112" s="28"/>
    </row>
    <row r="113" spans="1:4" s="17" customFormat="1" ht="18" customHeight="1">
      <c r="A113" s="26">
        <v>21302</v>
      </c>
      <c r="B113" s="13" t="s">
        <v>203</v>
      </c>
      <c r="C113" s="14">
        <v>15126</v>
      </c>
      <c r="D113" s="28"/>
    </row>
    <row r="114" spans="1:4" s="17" customFormat="1" ht="18" customHeight="1">
      <c r="A114" s="26">
        <v>21303</v>
      </c>
      <c r="B114" s="13" t="s">
        <v>204</v>
      </c>
      <c r="C114" s="14">
        <v>5786</v>
      </c>
      <c r="D114" s="28"/>
    </row>
    <row r="115" spans="1:4" s="17" customFormat="1" ht="18" customHeight="1">
      <c r="A115" s="26">
        <v>21305</v>
      </c>
      <c r="B115" s="13" t="s">
        <v>205</v>
      </c>
      <c r="C115" s="14">
        <v>14004</v>
      </c>
      <c r="D115" s="28"/>
    </row>
    <row r="116" spans="1:4" s="17" customFormat="1" ht="18" customHeight="1">
      <c r="A116" s="26">
        <v>21307</v>
      </c>
      <c r="B116" s="13" t="s">
        <v>206</v>
      </c>
      <c r="C116" s="14">
        <v>6486</v>
      </c>
      <c r="D116" s="28"/>
    </row>
    <row r="117" spans="1:4" s="17" customFormat="1" ht="18" customHeight="1">
      <c r="A117" s="26">
        <v>21308</v>
      </c>
      <c r="B117" s="13" t="s">
        <v>207</v>
      </c>
      <c r="C117" s="14">
        <v>287</v>
      </c>
      <c r="D117" s="28"/>
    </row>
    <row r="118" spans="1:4" s="17" customFormat="1" ht="18" customHeight="1">
      <c r="A118" s="26">
        <v>21399</v>
      </c>
      <c r="B118" s="13" t="s">
        <v>208</v>
      </c>
      <c r="C118" s="14">
        <v>1995</v>
      </c>
      <c r="D118" s="28"/>
    </row>
    <row r="119" spans="1:4" s="16" customFormat="1" ht="18" customHeight="1">
      <c r="A119" s="24">
        <v>214</v>
      </c>
      <c r="B119" s="10" t="s">
        <v>209</v>
      </c>
      <c r="C119" s="11">
        <v>9351</v>
      </c>
      <c r="D119" s="23"/>
    </row>
    <row r="120" spans="1:4" s="17" customFormat="1" ht="18" customHeight="1">
      <c r="A120" s="26">
        <v>21401</v>
      </c>
      <c r="B120" s="13" t="s">
        <v>210</v>
      </c>
      <c r="C120" s="14">
        <v>4278</v>
      </c>
      <c r="D120" s="28"/>
    </row>
    <row r="121" spans="1:4" s="17" customFormat="1" ht="18" customHeight="1">
      <c r="A121" s="26">
        <v>21404</v>
      </c>
      <c r="B121" s="13" t="s">
        <v>211</v>
      </c>
      <c r="C121" s="14">
        <v>331</v>
      </c>
      <c r="D121" s="28"/>
    </row>
    <row r="122" spans="1:4" s="17" customFormat="1" ht="18" customHeight="1">
      <c r="A122" s="26">
        <v>21406</v>
      </c>
      <c r="B122" s="13" t="s">
        <v>212</v>
      </c>
      <c r="C122" s="14">
        <v>4200</v>
      </c>
      <c r="D122" s="28"/>
    </row>
    <row r="123" spans="1:4" s="17" customFormat="1" ht="18" customHeight="1">
      <c r="A123" s="26">
        <v>21499</v>
      </c>
      <c r="B123" s="13" t="s">
        <v>213</v>
      </c>
      <c r="C123" s="14">
        <v>542</v>
      </c>
      <c r="D123" s="28"/>
    </row>
    <row r="124" spans="1:4" s="16" customFormat="1" ht="18" customHeight="1">
      <c r="A124" s="24">
        <v>215</v>
      </c>
      <c r="B124" s="10" t="s">
        <v>214</v>
      </c>
      <c r="C124" s="11">
        <v>1569</v>
      </c>
      <c r="D124" s="23"/>
    </row>
    <row r="125" spans="1:4" s="17" customFormat="1" ht="18" customHeight="1">
      <c r="A125" s="26">
        <v>21505</v>
      </c>
      <c r="B125" s="13" t="s">
        <v>215</v>
      </c>
      <c r="C125" s="14">
        <v>86</v>
      </c>
      <c r="D125" s="28"/>
    </row>
    <row r="126" spans="1:4" s="17" customFormat="1" ht="18" customHeight="1">
      <c r="A126" s="26">
        <v>21507</v>
      </c>
      <c r="B126" s="13" t="s">
        <v>216</v>
      </c>
      <c r="C126" s="14">
        <v>95</v>
      </c>
      <c r="D126" s="28"/>
    </row>
    <row r="127" spans="1:4" s="17" customFormat="1" ht="18" customHeight="1">
      <c r="A127" s="26">
        <v>21508</v>
      </c>
      <c r="B127" s="13" t="s">
        <v>217</v>
      </c>
      <c r="C127" s="14">
        <v>1025</v>
      </c>
      <c r="D127" s="28"/>
    </row>
    <row r="128" spans="1:4" s="17" customFormat="1" ht="18" customHeight="1">
      <c r="A128" s="26">
        <v>21599</v>
      </c>
      <c r="B128" s="13" t="s">
        <v>218</v>
      </c>
      <c r="C128" s="14">
        <v>363</v>
      </c>
      <c r="D128" s="28"/>
    </row>
    <row r="129" spans="1:4" s="16" customFormat="1" ht="18" customHeight="1">
      <c r="A129" s="24">
        <v>216</v>
      </c>
      <c r="B129" s="10" t="s">
        <v>219</v>
      </c>
      <c r="C129" s="11">
        <v>609</v>
      </c>
      <c r="D129" s="23"/>
    </row>
    <row r="130" spans="1:4" s="17" customFormat="1" ht="18" customHeight="1">
      <c r="A130" s="26">
        <v>21602</v>
      </c>
      <c r="B130" s="13" t="s">
        <v>220</v>
      </c>
      <c r="C130" s="14">
        <v>306</v>
      </c>
      <c r="D130" s="28"/>
    </row>
    <row r="131" spans="1:4" s="17" customFormat="1" ht="18" customHeight="1">
      <c r="A131" s="26">
        <v>21606</v>
      </c>
      <c r="B131" s="13" t="s">
        <v>221</v>
      </c>
      <c r="C131" s="14">
        <v>303</v>
      </c>
      <c r="D131" s="28"/>
    </row>
    <row r="132" spans="1:4" s="16" customFormat="1" ht="18" customHeight="1">
      <c r="A132" s="24">
        <v>217</v>
      </c>
      <c r="B132" s="10" t="s">
        <v>222</v>
      </c>
      <c r="C132" s="11">
        <v>52</v>
      </c>
      <c r="D132" s="23"/>
    </row>
    <row r="133" spans="1:4" s="17" customFormat="1" ht="18" customHeight="1">
      <c r="A133" s="26">
        <v>21799</v>
      </c>
      <c r="B133" s="13" t="s">
        <v>223</v>
      </c>
      <c r="C133" s="14">
        <v>52</v>
      </c>
      <c r="D133" s="28"/>
    </row>
    <row r="134" spans="1:4" s="16" customFormat="1" ht="18" customHeight="1">
      <c r="A134" s="24">
        <v>220</v>
      </c>
      <c r="B134" s="10" t="s">
        <v>224</v>
      </c>
      <c r="C134" s="11">
        <v>4047</v>
      </c>
      <c r="D134" s="23"/>
    </row>
    <row r="135" spans="1:4" s="17" customFormat="1" ht="18" customHeight="1">
      <c r="A135" s="26">
        <v>22001</v>
      </c>
      <c r="B135" s="13" t="s">
        <v>225</v>
      </c>
      <c r="C135" s="14">
        <v>3864</v>
      </c>
      <c r="D135" s="28"/>
    </row>
    <row r="136" spans="1:4" s="17" customFormat="1" ht="18" customHeight="1">
      <c r="A136" s="26">
        <v>22005</v>
      </c>
      <c r="B136" s="13" t="s">
        <v>226</v>
      </c>
      <c r="C136" s="14">
        <v>183</v>
      </c>
      <c r="D136" s="28"/>
    </row>
    <row r="137" spans="1:4" s="16" customFormat="1" ht="18" customHeight="1">
      <c r="A137" s="24">
        <v>221</v>
      </c>
      <c r="B137" s="10" t="s">
        <v>227</v>
      </c>
      <c r="C137" s="11">
        <v>5505</v>
      </c>
      <c r="D137" s="23"/>
    </row>
    <row r="138" spans="1:4" s="17" customFormat="1" ht="18" customHeight="1">
      <c r="A138" s="26">
        <v>22101</v>
      </c>
      <c r="B138" s="13" t="s">
        <v>228</v>
      </c>
      <c r="C138" s="14">
        <v>5505</v>
      </c>
      <c r="D138" s="28"/>
    </row>
    <row r="139" spans="1:4" s="16" customFormat="1" ht="18" customHeight="1">
      <c r="A139" s="24">
        <v>222</v>
      </c>
      <c r="B139" s="10" t="s">
        <v>229</v>
      </c>
      <c r="C139" s="11">
        <v>176</v>
      </c>
      <c r="D139" s="23"/>
    </row>
    <row r="140" spans="1:4" s="17" customFormat="1" ht="18" customHeight="1">
      <c r="A140" s="26">
        <v>22201</v>
      </c>
      <c r="B140" s="13" t="s">
        <v>230</v>
      </c>
      <c r="C140" s="14">
        <v>168</v>
      </c>
      <c r="D140" s="28"/>
    </row>
    <row r="141" spans="1:4" s="17" customFormat="1" ht="18" customHeight="1">
      <c r="A141" s="26">
        <v>22205</v>
      </c>
      <c r="B141" s="13" t="s">
        <v>231</v>
      </c>
      <c r="C141" s="14">
        <v>8</v>
      </c>
      <c r="D141" s="28"/>
    </row>
    <row r="142" spans="1:4" s="16" customFormat="1" ht="18" customHeight="1">
      <c r="A142" s="24">
        <v>224</v>
      </c>
      <c r="B142" s="10" t="s">
        <v>232</v>
      </c>
      <c r="C142" s="11">
        <v>4751</v>
      </c>
      <c r="D142" s="23"/>
    </row>
    <row r="143" spans="1:4" s="17" customFormat="1" ht="18" customHeight="1">
      <c r="A143" s="26">
        <v>22401</v>
      </c>
      <c r="B143" s="13" t="s">
        <v>233</v>
      </c>
      <c r="C143" s="14">
        <v>906</v>
      </c>
      <c r="D143" s="28"/>
    </row>
    <row r="144" spans="1:4" s="17" customFormat="1" ht="18" customHeight="1">
      <c r="A144" s="26">
        <v>22402</v>
      </c>
      <c r="B144" s="13" t="s">
        <v>234</v>
      </c>
      <c r="C144" s="14">
        <v>2339</v>
      </c>
      <c r="D144" s="28"/>
    </row>
    <row r="145" spans="1:4" s="17" customFormat="1" ht="18" customHeight="1">
      <c r="A145" s="26">
        <v>22403</v>
      </c>
      <c r="B145" s="13" t="s">
        <v>235</v>
      </c>
      <c r="C145" s="14">
        <v>6</v>
      </c>
      <c r="D145" s="28"/>
    </row>
    <row r="146" spans="1:4" s="17" customFormat="1" ht="18" customHeight="1">
      <c r="A146" s="26">
        <v>22405</v>
      </c>
      <c r="B146" s="13" t="s">
        <v>236</v>
      </c>
      <c r="C146" s="14">
        <v>82</v>
      </c>
      <c r="D146" s="28"/>
    </row>
    <row r="147" spans="1:4" s="17" customFormat="1" ht="18" customHeight="1">
      <c r="A147" s="26">
        <v>22406</v>
      </c>
      <c r="B147" s="13" t="s">
        <v>237</v>
      </c>
      <c r="C147" s="14">
        <v>1291</v>
      </c>
      <c r="D147" s="28"/>
    </row>
    <row r="148" spans="1:4" s="17" customFormat="1" ht="18" customHeight="1">
      <c r="A148" s="26">
        <v>22407</v>
      </c>
      <c r="B148" s="13" t="s">
        <v>238</v>
      </c>
      <c r="C148" s="14">
        <v>97</v>
      </c>
      <c r="D148" s="28"/>
    </row>
    <row r="149" spans="1:4" s="17" customFormat="1" ht="18" customHeight="1">
      <c r="A149" s="26">
        <v>22499</v>
      </c>
      <c r="B149" s="13" t="s">
        <v>239</v>
      </c>
      <c r="C149" s="14">
        <v>30</v>
      </c>
      <c r="D149" s="28"/>
    </row>
    <row r="150" spans="1:4" s="16" customFormat="1" ht="18" customHeight="1">
      <c r="A150" s="24">
        <v>229</v>
      </c>
      <c r="B150" s="10" t="s">
        <v>240</v>
      </c>
      <c r="C150" s="11">
        <v>3182</v>
      </c>
      <c r="D150" s="23"/>
    </row>
    <row r="151" spans="1:4" s="17" customFormat="1" ht="18" customHeight="1">
      <c r="A151" s="26">
        <v>22999</v>
      </c>
      <c r="B151" s="13" t="s">
        <v>241</v>
      </c>
      <c r="C151" s="14">
        <v>3182</v>
      </c>
      <c r="D151" s="28"/>
    </row>
    <row r="152" spans="1:4" s="16" customFormat="1" ht="18" customHeight="1">
      <c r="A152" s="24">
        <v>232</v>
      </c>
      <c r="B152" s="10" t="s">
        <v>242</v>
      </c>
      <c r="C152" s="11">
        <v>7860</v>
      </c>
      <c r="D152" s="23"/>
    </row>
    <row r="153" spans="1:4" s="17" customFormat="1" ht="18" customHeight="1">
      <c r="A153" s="26">
        <v>23203</v>
      </c>
      <c r="B153" s="13" t="s">
        <v>243</v>
      </c>
      <c r="C153" s="14">
        <v>7860</v>
      </c>
      <c r="D153" s="28"/>
    </row>
    <row r="154" spans="1:4" s="16" customFormat="1" ht="18" customHeight="1">
      <c r="A154" s="24">
        <v>233</v>
      </c>
      <c r="B154" s="10" t="s">
        <v>244</v>
      </c>
      <c r="C154" s="11">
        <v>94</v>
      </c>
      <c r="D154" s="23"/>
    </row>
    <row r="155" spans="1:4" s="17" customFormat="1" ht="18" customHeight="1">
      <c r="A155" s="26">
        <v>23303</v>
      </c>
      <c r="B155" s="13" t="s">
        <v>245</v>
      </c>
      <c r="C155" s="14">
        <v>94</v>
      </c>
      <c r="D155" s="28"/>
    </row>
  </sheetData>
  <sheetProtection/>
  <mergeCells count="3">
    <mergeCell ref="A2:D2"/>
    <mergeCell ref="A3:C3"/>
    <mergeCell ref="A4:C4"/>
  </mergeCells>
  <printOptions horizontalCentered="1"/>
  <pageMargins left="0.39" right="0.39" top="0.59" bottom="0.39" header="0" footer="0.12"/>
  <pageSetup firstPageNumber="0" useFirstPageNumber="1" fitToHeight="0" fitToWidth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Zeros="0" workbookViewId="0" topLeftCell="A1">
      <pane xSplit="2" ySplit="8" topLeftCell="C9" activePane="bottomRight" state="frozen"/>
      <selection pane="bottomRight" activeCell="K13" sqref="K13"/>
    </sheetView>
  </sheetViews>
  <sheetFormatPr defaultColWidth="12.125" defaultRowHeight="15" customHeight="1"/>
  <cols>
    <col min="1" max="1" width="5.50390625" style="30" customWidth="1"/>
    <col min="2" max="2" width="32.25390625" style="31" customWidth="1"/>
    <col min="3" max="3" width="8.375" style="31" customWidth="1"/>
    <col min="4" max="4" width="8.625" style="31" customWidth="1"/>
    <col min="5" max="5" width="10.125" style="31" customWidth="1"/>
    <col min="6" max="6" width="11.375" style="31" customWidth="1"/>
    <col min="7" max="7" width="8.625" style="31" customWidth="1"/>
    <col min="8" max="8" width="9.875" style="31" customWidth="1"/>
    <col min="9" max="251" width="12.125" style="31" customWidth="1"/>
    <col min="252" max="16384" width="12.125" style="31" customWidth="1"/>
  </cols>
  <sheetData>
    <row r="1" spans="1:8" ht="16.5" customHeight="1">
      <c r="A1" s="32" t="s">
        <v>246</v>
      </c>
      <c r="B1" s="33"/>
      <c r="C1" s="33"/>
      <c r="D1" s="33"/>
      <c r="E1" s="33"/>
      <c r="F1" s="33"/>
      <c r="G1" s="33"/>
      <c r="H1" s="33"/>
    </row>
    <row r="2" spans="1:8" ht="51.75" customHeight="1">
      <c r="A2" s="34" t="s">
        <v>247</v>
      </c>
      <c r="B2" s="35"/>
      <c r="C2" s="35"/>
      <c r="D2" s="35"/>
      <c r="E2" s="35"/>
      <c r="F2" s="35"/>
      <c r="G2" s="35"/>
      <c r="H2" s="35"/>
    </row>
    <row r="3" spans="1:8" ht="16.5" customHeight="1">
      <c r="A3" s="36" t="s">
        <v>94</v>
      </c>
      <c r="B3" s="37"/>
      <c r="C3" s="37"/>
      <c r="D3" s="37"/>
      <c r="E3" s="37"/>
      <c r="F3" s="37"/>
      <c r="G3" s="37"/>
      <c r="H3" s="37"/>
    </row>
    <row r="4" spans="1:8" ht="16.5" customHeight="1">
      <c r="A4" s="38" t="s">
        <v>248</v>
      </c>
      <c r="B4" s="39" t="s">
        <v>96</v>
      </c>
      <c r="C4" s="39" t="s">
        <v>249</v>
      </c>
      <c r="D4" s="40" t="s">
        <v>250</v>
      </c>
      <c r="E4" s="41"/>
      <c r="F4" s="39" t="s">
        <v>251</v>
      </c>
      <c r="G4" s="40" t="s">
        <v>250</v>
      </c>
      <c r="H4" s="41"/>
    </row>
    <row r="5" spans="1:8" ht="42" customHeight="1">
      <c r="A5" s="38"/>
      <c r="B5" s="39"/>
      <c r="C5" s="39"/>
      <c r="D5" s="39" t="s">
        <v>252</v>
      </c>
      <c r="E5" s="39" t="s">
        <v>253</v>
      </c>
      <c r="F5" s="39"/>
      <c r="G5" s="39" t="s">
        <v>252</v>
      </c>
      <c r="H5" s="39" t="s">
        <v>253</v>
      </c>
    </row>
    <row r="6" spans="1:8" s="29" customFormat="1" ht="18.75" customHeight="1">
      <c r="A6" s="42"/>
      <c r="B6" s="43" t="s">
        <v>63</v>
      </c>
      <c r="C6" s="44">
        <v>342520</v>
      </c>
      <c r="D6" s="44">
        <v>340473</v>
      </c>
      <c r="E6" s="44">
        <v>2047</v>
      </c>
      <c r="F6" s="44">
        <v>148660</v>
      </c>
      <c r="G6" s="44">
        <v>148067</v>
      </c>
      <c r="H6" s="44">
        <v>593</v>
      </c>
    </row>
    <row r="7" spans="1:8" s="29" customFormat="1" ht="18.75" customHeight="1">
      <c r="A7" s="45">
        <v>501</v>
      </c>
      <c r="B7" s="46" t="s">
        <v>254</v>
      </c>
      <c r="C7" s="44">
        <v>34598</v>
      </c>
      <c r="D7" s="44">
        <v>34598</v>
      </c>
      <c r="E7" s="44">
        <v>0</v>
      </c>
      <c r="F7" s="44">
        <v>34534</v>
      </c>
      <c r="G7" s="44">
        <v>34534</v>
      </c>
      <c r="H7" s="44">
        <v>0</v>
      </c>
    </row>
    <row r="8" spans="1:8" s="29" customFormat="1" ht="18.75" customHeight="1">
      <c r="A8" s="47">
        <v>50101</v>
      </c>
      <c r="B8" s="48" t="s">
        <v>255</v>
      </c>
      <c r="C8" s="49">
        <v>23379</v>
      </c>
      <c r="D8" s="49">
        <v>23379</v>
      </c>
      <c r="E8" s="49">
        <v>0</v>
      </c>
      <c r="F8" s="49">
        <v>23379</v>
      </c>
      <c r="G8" s="49">
        <v>23379</v>
      </c>
      <c r="H8" s="49">
        <v>0</v>
      </c>
    </row>
    <row r="9" spans="1:8" s="29" customFormat="1" ht="18.75" customHeight="1">
      <c r="A9" s="47">
        <v>50102</v>
      </c>
      <c r="B9" s="48" t="s">
        <v>256</v>
      </c>
      <c r="C9" s="49">
        <v>4479</v>
      </c>
      <c r="D9" s="49">
        <v>4479</v>
      </c>
      <c r="E9" s="49">
        <v>0</v>
      </c>
      <c r="F9" s="49">
        <v>4479</v>
      </c>
      <c r="G9" s="49">
        <v>4479</v>
      </c>
      <c r="H9" s="49">
        <v>0</v>
      </c>
    </row>
    <row r="10" spans="1:8" s="29" customFormat="1" ht="18.75" customHeight="1">
      <c r="A10" s="47">
        <v>50103</v>
      </c>
      <c r="B10" s="48" t="s">
        <v>257</v>
      </c>
      <c r="C10" s="49">
        <v>1354</v>
      </c>
      <c r="D10" s="49">
        <v>1354</v>
      </c>
      <c r="E10" s="49">
        <v>0</v>
      </c>
      <c r="F10" s="49">
        <v>1354</v>
      </c>
      <c r="G10" s="49">
        <v>1354</v>
      </c>
      <c r="H10" s="49">
        <v>0</v>
      </c>
    </row>
    <row r="11" spans="1:8" s="29" customFormat="1" ht="18.75" customHeight="1">
      <c r="A11" s="47">
        <v>50199</v>
      </c>
      <c r="B11" s="48" t="s">
        <v>258</v>
      </c>
      <c r="C11" s="49">
        <v>5386</v>
      </c>
      <c r="D11" s="49">
        <v>5386</v>
      </c>
      <c r="E11" s="49">
        <v>0</v>
      </c>
      <c r="F11" s="49">
        <v>5322</v>
      </c>
      <c r="G11" s="49">
        <v>5322</v>
      </c>
      <c r="H11" s="49">
        <v>0</v>
      </c>
    </row>
    <row r="12" spans="1:8" s="29" customFormat="1" ht="18.75" customHeight="1">
      <c r="A12" s="45">
        <v>502</v>
      </c>
      <c r="B12" s="46" t="s">
        <v>259</v>
      </c>
      <c r="C12" s="44">
        <v>29292</v>
      </c>
      <c r="D12" s="44">
        <v>29246</v>
      </c>
      <c r="E12" s="44">
        <v>46</v>
      </c>
      <c r="F12" s="44">
        <v>8343</v>
      </c>
      <c r="G12" s="44">
        <v>8297</v>
      </c>
      <c r="H12" s="44">
        <v>46</v>
      </c>
    </row>
    <row r="13" spans="1:8" s="29" customFormat="1" ht="18.75" customHeight="1">
      <c r="A13" s="47">
        <v>50201</v>
      </c>
      <c r="B13" s="48" t="s">
        <v>260</v>
      </c>
      <c r="C13" s="49">
        <v>2277</v>
      </c>
      <c r="D13" s="49">
        <v>2277</v>
      </c>
      <c r="E13" s="49">
        <v>0</v>
      </c>
      <c r="F13" s="49">
        <v>1891</v>
      </c>
      <c r="G13" s="49">
        <v>1891</v>
      </c>
      <c r="H13" s="49">
        <v>0</v>
      </c>
    </row>
    <row r="14" spans="1:8" s="29" customFormat="1" ht="18.75" customHeight="1">
      <c r="A14" s="47">
        <v>50202</v>
      </c>
      <c r="B14" s="48" t="s">
        <v>261</v>
      </c>
      <c r="C14" s="49">
        <v>139</v>
      </c>
      <c r="D14" s="49">
        <v>139</v>
      </c>
      <c r="E14" s="49">
        <v>0</v>
      </c>
      <c r="F14" s="49">
        <v>139</v>
      </c>
      <c r="G14" s="49">
        <v>139</v>
      </c>
      <c r="H14" s="49">
        <v>0</v>
      </c>
    </row>
    <row r="15" spans="1:8" s="29" customFormat="1" ht="18.75" customHeight="1">
      <c r="A15" s="47">
        <v>50203</v>
      </c>
      <c r="B15" s="48" t="s">
        <v>262</v>
      </c>
      <c r="C15" s="49">
        <v>37</v>
      </c>
      <c r="D15" s="49">
        <v>37</v>
      </c>
      <c r="E15" s="49">
        <v>0</v>
      </c>
      <c r="F15" s="49">
        <v>35</v>
      </c>
      <c r="G15" s="49">
        <v>35</v>
      </c>
      <c r="H15" s="49">
        <v>0</v>
      </c>
    </row>
    <row r="16" spans="1:8" s="29" customFormat="1" ht="18.75" customHeight="1">
      <c r="A16" s="47">
        <v>50204</v>
      </c>
      <c r="B16" s="48" t="s">
        <v>263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1:8" s="29" customFormat="1" ht="18.75" customHeight="1">
      <c r="A17" s="47">
        <v>50205</v>
      </c>
      <c r="B17" s="48" t="s">
        <v>264</v>
      </c>
      <c r="C17" s="49">
        <v>2196</v>
      </c>
      <c r="D17" s="49">
        <v>2196</v>
      </c>
      <c r="E17" s="49">
        <v>0</v>
      </c>
      <c r="F17" s="49">
        <v>170</v>
      </c>
      <c r="G17" s="49">
        <v>170</v>
      </c>
      <c r="H17" s="49">
        <v>0</v>
      </c>
    </row>
    <row r="18" spans="1:8" s="29" customFormat="1" ht="18.75" customHeight="1">
      <c r="A18" s="47">
        <v>50206</v>
      </c>
      <c r="B18" s="48" t="s">
        <v>265</v>
      </c>
      <c r="C18" s="49">
        <v>362</v>
      </c>
      <c r="D18" s="49">
        <v>362</v>
      </c>
      <c r="E18" s="49">
        <v>0</v>
      </c>
      <c r="F18" s="49">
        <v>362</v>
      </c>
      <c r="G18" s="49">
        <v>362</v>
      </c>
      <c r="H18" s="49">
        <v>0</v>
      </c>
    </row>
    <row r="19" spans="1:8" s="29" customFormat="1" ht="18.75" customHeight="1">
      <c r="A19" s="47">
        <v>50207</v>
      </c>
      <c r="B19" s="48" t="s">
        <v>266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 s="29" customFormat="1" ht="18.75" customHeight="1">
      <c r="A20" s="47">
        <v>50208</v>
      </c>
      <c r="B20" s="48" t="s">
        <v>267</v>
      </c>
      <c r="C20" s="49">
        <v>294</v>
      </c>
      <c r="D20" s="49">
        <v>294</v>
      </c>
      <c r="E20" s="49">
        <v>0</v>
      </c>
      <c r="F20" s="49">
        <v>294</v>
      </c>
      <c r="G20" s="49">
        <v>294</v>
      </c>
      <c r="H20" s="49">
        <v>0</v>
      </c>
    </row>
    <row r="21" spans="1:8" s="29" customFormat="1" ht="18.75" customHeight="1">
      <c r="A21" s="47">
        <v>50209</v>
      </c>
      <c r="B21" s="48" t="s">
        <v>268</v>
      </c>
      <c r="C21" s="49">
        <v>21</v>
      </c>
      <c r="D21" s="49">
        <v>21</v>
      </c>
      <c r="E21" s="49">
        <v>0</v>
      </c>
      <c r="F21" s="49">
        <v>9</v>
      </c>
      <c r="G21" s="49">
        <v>9</v>
      </c>
      <c r="H21" s="49">
        <v>0</v>
      </c>
    </row>
    <row r="22" spans="1:8" s="29" customFormat="1" ht="18.75" customHeight="1">
      <c r="A22" s="47">
        <v>50299</v>
      </c>
      <c r="B22" s="48" t="s">
        <v>269</v>
      </c>
      <c r="C22" s="49">
        <v>23966</v>
      </c>
      <c r="D22" s="49">
        <v>23920</v>
      </c>
      <c r="E22" s="49">
        <v>46</v>
      </c>
      <c r="F22" s="49">
        <v>5443</v>
      </c>
      <c r="G22" s="49">
        <v>5397</v>
      </c>
      <c r="H22" s="49">
        <v>46</v>
      </c>
    </row>
    <row r="23" spans="1:8" s="29" customFormat="1" ht="18.75" customHeight="1">
      <c r="A23" s="45">
        <v>503</v>
      </c>
      <c r="B23" s="46" t="s">
        <v>270</v>
      </c>
      <c r="C23" s="44">
        <v>46627</v>
      </c>
      <c r="D23" s="44">
        <v>46488</v>
      </c>
      <c r="E23" s="44">
        <v>139</v>
      </c>
      <c r="F23" s="44">
        <v>259</v>
      </c>
      <c r="G23" s="44">
        <v>259</v>
      </c>
      <c r="H23" s="44">
        <v>0</v>
      </c>
    </row>
    <row r="24" spans="1:8" s="29" customFormat="1" ht="18.75" customHeight="1">
      <c r="A24" s="47">
        <v>50301</v>
      </c>
      <c r="B24" s="48" t="s">
        <v>271</v>
      </c>
      <c r="C24" s="49">
        <v>986</v>
      </c>
      <c r="D24" s="49">
        <v>986</v>
      </c>
      <c r="E24" s="49">
        <v>0</v>
      </c>
      <c r="F24" s="49">
        <v>0</v>
      </c>
      <c r="G24" s="49">
        <v>0</v>
      </c>
      <c r="H24" s="49">
        <v>0</v>
      </c>
    </row>
    <row r="25" spans="1:8" s="29" customFormat="1" ht="18.75" customHeight="1">
      <c r="A25" s="47">
        <v>50302</v>
      </c>
      <c r="B25" s="48" t="s">
        <v>272</v>
      </c>
      <c r="C25" s="49">
        <v>28916</v>
      </c>
      <c r="D25" s="49">
        <v>28777</v>
      </c>
      <c r="E25" s="49">
        <v>139</v>
      </c>
      <c r="F25" s="49">
        <v>209</v>
      </c>
      <c r="G25" s="49">
        <v>209</v>
      </c>
      <c r="H25" s="49">
        <v>0</v>
      </c>
    </row>
    <row r="26" spans="1:8" s="29" customFormat="1" ht="18.75" customHeight="1">
      <c r="A26" s="47">
        <v>50303</v>
      </c>
      <c r="B26" s="48" t="s">
        <v>273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</row>
    <row r="27" spans="1:8" s="29" customFormat="1" ht="18.75" customHeight="1">
      <c r="A27" s="47">
        <v>50305</v>
      </c>
      <c r="B27" s="48" t="s">
        <v>274</v>
      </c>
      <c r="C27" s="49">
        <v>700</v>
      </c>
      <c r="D27" s="49">
        <v>700</v>
      </c>
      <c r="E27" s="49">
        <v>0</v>
      </c>
      <c r="F27" s="49">
        <v>0</v>
      </c>
      <c r="G27" s="49">
        <v>0</v>
      </c>
      <c r="H27" s="49">
        <v>0</v>
      </c>
    </row>
    <row r="28" spans="1:8" s="29" customFormat="1" ht="18.75" customHeight="1">
      <c r="A28" s="47">
        <v>50306</v>
      </c>
      <c r="B28" s="48" t="s">
        <v>275</v>
      </c>
      <c r="C28" s="49">
        <v>460</v>
      </c>
      <c r="D28" s="49">
        <v>460</v>
      </c>
      <c r="E28" s="49">
        <v>0</v>
      </c>
      <c r="F28" s="49">
        <v>0</v>
      </c>
      <c r="G28" s="49">
        <v>0</v>
      </c>
      <c r="H28" s="49">
        <v>0</v>
      </c>
    </row>
    <row r="29" spans="1:8" s="29" customFormat="1" ht="18.75" customHeight="1">
      <c r="A29" s="47">
        <v>50307</v>
      </c>
      <c r="B29" s="48" t="s">
        <v>276</v>
      </c>
      <c r="C29" s="49">
        <v>210</v>
      </c>
      <c r="D29" s="49">
        <v>210</v>
      </c>
      <c r="E29" s="49">
        <v>0</v>
      </c>
      <c r="F29" s="49">
        <v>0</v>
      </c>
      <c r="G29" s="49">
        <v>0</v>
      </c>
      <c r="H29" s="49">
        <v>0</v>
      </c>
    </row>
    <row r="30" spans="1:8" s="29" customFormat="1" ht="18.75" customHeight="1">
      <c r="A30" s="47">
        <v>50399</v>
      </c>
      <c r="B30" s="48" t="s">
        <v>277</v>
      </c>
      <c r="C30" s="49">
        <v>15355</v>
      </c>
      <c r="D30" s="49">
        <v>15355</v>
      </c>
      <c r="E30" s="49">
        <v>0</v>
      </c>
      <c r="F30" s="49">
        <v>50</v>
      </c>
      <c r="G30" s="49">
        <v>50</v>
      </c>
      <c r="H30" s="49">
        <v>0</v>
      </c>
    </row>
    <row r="31" spans="1:8" s="29" customFormat="1" ht="18.75" customHeight="1">
      <c r="A31" s="45">
        <v>504</v>
      </c>
      <c r="B31" s="46" t="s">
        <v>278</v>
      </c>
      <c r="C31" s="44">
        <v>31018</v>
      </c>
      <c r="D31" s="44">
        <v>31018</v>
      </c>
      <c r="E31" s="44">
        <v>0</v>
      </c>
      <c r="F31" s="44">
        <v>0</v>
      </c>
      <c r="G31" s="44">
        <v>0</v>
      </c>
      <c r="H31" s="44">
        <v>0</v>
      </c>
    </row>
    <row r="32" spans="1:8" s="29" customFormat="1" ht="18.75" customHeight="1">
      <c r="A32" s="47">
        <v>50401</v>
      </c>
      <c r="B32" s="48" t="s">
        <v>271</v>
      </c>
      <c r="C32" s="49">
        <v>800</v>
      </c>
      <c r="D32" s="49">
        <v>800</v>
      </c>
      <c r="E32" s="49">
        <v>0</v>
      </c>
      <c r="F32" s="49">
        <v>0</v>
      </c>
      <c r="G32" s="49">
        <v>0</v>
      </c>
      <c r="H32" s="49">
        <v>0</v>
      </c>
    </row>
    <row r="33" spans="1:8" s="29" customFormat="1" ht="18.75" customHeight="1">
      <c r="A33" s="47">
        <v>50402</v>
      </c>
      <c r="B33" s="48" t="s">
        <v>272</v>
      </c>
      <c r="C33" s="49">
        <v>10022</v>
      </c>
      <c r="D33" s="49">
        <v>10022</v>
      </c>
      <c r="E33" s="49">
        <v>0</v>
      </c>
      <c r="F33" s="49">
        <v>0</v>
      </c>
      <c r="G33" s="49">
        <v>0</v>
      </c>
      <c r="H33" s="49">
        <v>0</v>
      </c>
    </row>
    <row r="34" spans="1:8" s="29" customFormat="1" ht="18.75" customHeight="1">
      <c r="A34" s="47">
        <v>50403</v>
      </c>
      <c r="B34" s="48" t="s">
        <v>273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s="29" customFormat="1" ht="18.75" customHeight="1">
      <c r="A35" s="47">
        <v>50404</v>
      </c>
      <c r="B35" s="48" t="s">
        <v>275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</row>
    <row r="36" spans="1:8" s="29" customFormat="1" ht="18.75" customHeight="1">
      <c r="A36" s="47">
        <v>50405</v>
      </c>
      <c r="B36" s="48" t="s">
        <v>276</v>
      </c>
      <c r="C36" s="49">
        <v>40</v>
      </c>
      <c r="D36" s="49">
        <v>40</v>
      </c>
      <c r="E36" s="49">
        <v>0</v>
      </c>
      <c r="F36" s="49">
        <v>0</v>
      </c>
      <c r="G36" s="49">
        <v>0</v>
      </c>
      <c r="H36" s="49">
        <v>0</v>
      </c>
    </row>
    <row r="37" spans="1:8" s="29" customFormat="1" ht="18.75" customHeight="1">
      <c r="A37" s="47">
        <v>50499</v>
      </c>
      <c r="B37" s="48" t="s">
        <v>277</v>
      </c>
      <c r="C37" s="49">
        <v>20156</v>
      </c>
      <c r="D37" s="49">
        <v>20156</v>
      </c>
      <c r="E37" s="49">
        <v>0</v>
      </c>
      <c r="F37" s="49">
        <v>0</v>
      </c>
      <c r="G37" s="49">
        <v>0</v>
      </c>
      <c r="H37" s="49">
        <v>0</v>
      </c>
    </row>
    <row r="38" spans="1:8" s="29" customFormat="1" ht="18.75" customHeight="1">
      <c r="A38" s="45">
        <v>505</v>
      </c>
      <c r="B38" s="46" t="s">
        <v>279</v>
      </c>
      <c r="C38" s="44">
        <v>85837</v>
      </c>
      <c r="D38" s="44">
        <v>84377</v>
      </c>
      <c r="E38" s="44">
        <v>1460</v>
      </c>
      <c r="F38" s="44">
        <v>74176</v>
      </c>
      <c r="G38" s="44">
        <v>73629</v>
      </c>
      <c r="H38" s="44">
        <v>547</v>
      </c>
    </row>
    <row r="39" spans="1:8" s="29" customFormat="1" ht="18.75" customHeight="1">
      <c r="A39" s="47">
        <v>50501</v>
      </c>
      <c r="B39" s="48" t="s">
        <v>280</v>
      </c>
      <c r="C39" s="49">
        <v>68076</v>
      </c>
      <c r="D39" s="49">
        <v>67843</v>
      </c>
      <c r="E39" s="49">
        <v>233</v>
      </c>
      <c r="F39" s="49">
        <v>68054</v>
      </c>
      <c r="G39" s="49">
        <v>67821</v>
      </c>
      <c r="H39" s="49">
        <v>233</v>
      </c>
    </row>
    <row r="40" spans="1:8" s="29" customFormat="1" ht="18.75" customHeight="1">
      <c r="A40" s="47">
        <v>50502</v>
      </c>
      <c r="B40" s="48" t="s">
        <v>281</v>
      </c>
      <c r="C40" s="49">
        <v>17697</v>
      </c>
      <c r="D40" s="49">
        <v>16470</v>
      </c>
      <c r="E40" s="49">
        <v>1227</v>
      </c>
      <c r="F40" s="49">
        <v>6072</v>
      </c>
      <c r="G40" s="49">
        <v>5758</v>
      </c>
      <c r="H40" s="49">
        <v>314</v>
      </c>
    </row>
    <row r="41" spans="1:8" s="29" customFormat="1" ht="18.75" customHeight="1">
      <c r="A41" s="47">
        <v>50599</v>
      </c>
      <c r="B41" s="48" t="s">
        <v>282</v>
      </c>
      <c r="C41" s="49">
        <v>64</v>
      </c>
      <c r="D41" s="49">
        <v>64</v>
      </c>
      <c r="E41" s="49">
        <v>0</v>
      </c>
      <c r="F41" s="49">
        <v>50</v>
      </c>
      <c r="G41" s="49">
        <v>50</v>
      </c>
      <c r="H41" s="49">
        <v>0</v>
      </c>
    </row>
    <row r="42" spans="1:8" s="29" customFormat="1" ht="18.75" customHeight="1">
      <c r="A42" s="45">
        <v>506</v>
      </c>
      <c r="B42" s="46" t="s">
        <v>283</v>
      </c>
      <c r="C42" s="44">
        <v>11273</v>
      </c>
      <c r="D42" s="44">
        <v>10983</v>
      </c>
      <c r="E42" s="44">
        <v>290</v>
      </c>
      <c r="F42" s="44">
        <v>21</v>
      </c>
      <c r="G42" s="44">
        <v>21</v>
      </c>
      <c r="H42" s="44">
        <v>0</v>
      </c>
    </row>
    <row r="43" spans="1:8" s="29" customFormat="1" ht="18.75" customHeight="1">
      <c r="A43" s="47">
        <v>50601</v>
      </c>
      <c r="B43" s="48" t="s">
        <v>284</v>
      </c>
      <c r="C43" s="49">
        <v>10258</v>
      </c>
      <c r="D43" s="49">
        <v>9968</v>
      </c>
      <c r="E43" s="49">
        <v>290</v>
      </c>
      <c r="F43" s="49">
        <v>21</v>
      </c>
      <c r="G43" s="49">
        <v>21</v>
      </c>
      <c r="H43" s="49">
        <v>0</v>
      </c>
    </row>
    <row r="44" spans="1:8" s="29" customFormat="1" ht="18.75" customHeight="1">
      <c r="A44" s="47">
        <v>50602</v>
      </c>
      <c r="B44" s="48" t="s">
        <v>285</v>
      </c>
      <c r="C44" s="49">
        <v>1015</v>
      </c>
      <c r="D44" s="49">
        <v>1015</v>
      </c>
      <c r="E44" s="49">
        <v>0</v>
      </c>
      <c r="F44" s="49">
        <v>0</v>
      </c>
      <c r="G44" s="49">
        <v>0</v>
      </c>
      <c r="H44" s="49">
        <v>0</v>
      </c>
    </row>
    <row r="45" spans="1:8" s="29" customFormat="1" ht="18.75" customHeight="1">
      <c r="A45" s="45">
        <v>507</v>
      </c>
      <c r="B45" s="46" t="s">
        <v>286</v>
      </c>
      <c r="C45" s="44">
        <v>24884</v>
      </c>
      <c r="D45" s="44">
        <v>24884</v>
      </c>
      <c r="E45" s="44">
        <v>0</v>
      </c>
      <c r="F45" s="44">
        <v>0</v>
      </c>
      <c r="G45" s="44">
        <v>0</v>
      </c>
      <c r="H45" s="44">
        <v>0</v>
      </c>
    </row>
    <row r="46" spans="1:8" s="29" customFormat="1" ht="18.75" customHeight="1">
      <c r="A46" s="47">
        <v>50701</v>
      </c>
      <c r="B46" s="48" t="s">
        <v>287</v>
      </c>
      <c r="C46" s="49">
        <v>44</v>
      </c>
      <c r="D46" s="49">
        <v>44</v>
      </c>
      <c r="E46" s="49">
        <v>0</v>
      </c>
      <c r="F46" s="49">
        <v>0</v>
      </c>
      <c r="G46" s="49">
        <v>0</v>
      </c>
      <c r="H46" s="49">
        <v>0</v>
      </c>
    </row>
    <row r="47" spans="1:8" s="29" customFormat="1" ht="18.75" customHeight="1">
      <c r="A47" s="47">
        <v>50702</v>
      </c>
      <c r="B47" s="48" t="s">
        <v>288</v>
      </c>
      <c r="C47" s="49">
        <v>52</v>
      </c>
      <c r="D47" s="49">
        <v>52</v>
      </c>
      <c r="E47" s="49">
        <v>0</v>
      </c>
      <c r="F47" s="49">
        <v>0</v>
      </c>
      <c r="G47" s="49">
        <v>0</v>
      </c>
      <c r="H47" s="49">
        <v>0</v>
      </c>
    </row>
    <row r="48" spans="1:8" s="29" customFormat="1" ht="18.75" customHeight="1">
      <c r="A48" s="47">
        <v>50799</v>
      </c>
      <c r="B48" s="48" t="s">
        <v>289</v>
      </c>
      <c r="C48" s="49">
        <v>24788</v>
      </c>
      <c r="D48" s="49">
        <v>24788</v>
      </c>
      <c r="E48" s="49">
        <v>0</v>
      </c>
      <c r="F48" s="49">
        <v>0</v>
      </c>
      <c r="G48" s="49">
        <v>0</v>
      </c>
      <c r="H48" s="49">
        <v>0</v>
      </c>
    </row>
    <row r="49" spans="1:8" s="29" customFormat="1" ht="18.75" customHeight="1">
      <c r="A49" s="45">
        <v>508</v>
      </c>
      <c r="B49" s="46" t="s">
        <v>290</v>
      </c>
      <c r="C49" s="44">
        <v>8765</v>
      </c>
      <c r="D49" s="44">
        <v>8765</v>
      </c>
      <c r="E49" s="44">
        <v>0</v>
      </c>
      <c r="F49" s="44">
        <v>0</v>
      </c>
      <c r="G49" s="44">
        <v>0</v>
      </c>
      <c r="H49" s="44">
        <v>0</v>
      </c>
    </row>
    <row r="50" spans="1:8" s="29" customFormat="1" ht="18.75" customHeight="1">
      <c r="A50" s="47">
        <v>50801</v>
      </c>
      <c r="B50" s="48" t="s">
        <v>291</v>
      </c>
      <c r="C50" s="49">
        <v>8665</v>
      </c>
      <c r="D50" s="49">
        <v>8665</v>
      </c>
      <c r="E50" s="49">
        <v>0</v>
      </c>
      <c r="F50" s="49">
        <v>0</v>
      </c>
      <c r="G50" s="49">
        <v>0</v>
      </c>
      <c r="H50" s="49">
        <v>0</v>
      </c>
    </row>
    <row r="51" spans="1:8" s="29" customFormat="1" ht="18.75" customHeight="1">
      <c r="A51" s="47">
        <v>50802</v>
      </c>
      <c r="B51" s="48" t="s">
        <v>292</v>
      </c>
      <c r="C51" s="49">
        <v>100</v>
      </c>
      <c r="D51" s="49">
        <v>100</v>
      </c>
      <c r="E51" s="49">
        <v>0</v>
      </c>
      <c r="F51" s="49">
        <v>0</v>
      </c>
      <c r="G51" s="49">
        <v>0</v>
      </c>
      <c r="H51" s="49">
        <v>0</v>
      </c>
    </row>
    <row r="52" spans="1:8" s="29" customFormat="1" ht="18.75" customHeight="1">
      <c r="A52" s="45">
        <v>509</v>
      </c>
      <c r="B52" s="46" t="s">
        <v>293</v>
      </c>
      <c r="C52" s="44">
        <v>45389</v>
      </c>
      <c r="D52" s="44">
        <v>45277</v>
      </c>
      <c r="E52" s="44">
        <v>112</v>
      </c>
      <c r="F52" s="44">
        <v>29257</v>
      </c>
      <c r="G52" s="44">
        <v>29257</v>
      </c>
      <c r="H52" s="44">
        <v>0</v>
      </c>
    </row>
    <row r="53" spans="1:8" s="29" customFormat="1" ht="18.75" customHeight="1">
      <c r="A53" s="47">
        <v>50901</v>
      </c>
      <c r="B53" s="48" t="s">
        <v>294</v>
      </c>
      <c r="C53" s="49">
        <v>19765</v>
      </c>
      <c r="D53" s="49">
        <v>19734</v>
      </c>
      <c r="E53" s="49">
        <v>31</v>
      </c>
      <c r="F53" s="49">
        <v>8938</v>
      </c>
      <c r="G53" s="49">
        <v>8938</v>
      </c>
      <c r="H53" s="49">
        <v>0</v>
      </c>
    </row>
    <row r="54" spans="1:8" s="29" customFormat="1" ht="18.75" customHeight="1">
      <c r="A54" s="47">
        <v>50902</v>
      </c>
      <c r="B54" s="48" t="s">
        <v>295</v>
      </c>
      <c r="C54" s="49">
        <v>100</v>
      </c>
      <c r="D54" s="49">
        <v>87</v>
      </c>
      <c r="E54" s="49">
        <v>13</v>
      </c>
      <c r="F54" s="49">
        <v>2</v>
      </c>
      <c r="G54" s="49">
        <v>2</v>
      </c>
      <c r="H54" s="49">
        <v>0</v>
      </c>
    </row>
    <row r="55" spans="1:8" s="29" customFormat="1" ht="18.75" customHeight="1">
      <c r="A55" s="47">
        <v>50903</v>
      </c>
      <c r="B55" s="48" t="s">
        <v>296</v>
      </c>
      <c r="C55" s="49">
        <v>1898</v>
      </c>
      <c r="D55" s="49">
        <v>1898</v>
      </c>
      <c r="E55" s="49">
        <v>0</v>
      </c>
      <c r="F55" s="49">
        <v>3</v>
      </c>
      <c r="G55" s="49">
        <v>3</v>
      </c>
      <c r="H55" s="49">
        <v>0</v>
      </c>
    </row>
    <row r="56" spans="1:8" s="29" customFormat="1" ht="18.75" customHeight="1">
      <c r="A56" s="47">
        <v>50905</v>
      </c>
      <c r="B56" s="48" t="s">
        <v>297</v>
      </c>
      <c r="C56" s="49">
        <v>17663</v>
      </c>
      <c r="D56" s="49">
        <v>17663</v>
      </c>
      <c r="E56" s="49">
        <v>0</v>
      </c>
      <c r="F56" s="49">
        <v>17663</v>
      </c>
      <c r="G56" s="49">
        <v>17663</v>
      </c>
      <c r="H56" s="49">
        <v>0</v>
      </c>
    </row>
    <row r="57" spans="1:8" s="29" customFormat="1" ht="18.75" customHeight="1">
      <c r="A57" s="47">
        <v>50999</v>
      </c>
      <c r="B57" s="48" t="s">
        <v>298</v>
      </c>
      <c r="C57" s="49">
        <v>5963</v>
      </c>
      <c r="D57" s="49">
        <v>5895</v>
      </c>
      <c r="E57" s="49">
        <v>68</v>
      </c>
      <c r="F57" s="49">
        <v>2651</v>
      </c>
      <c r="G57" s="49">
        <v>2651</v>
      </c>
      <c r="H57" s="49">
        <v>0</v>
      </c>
    </row>
    <row r="58" spans="1:8" s="29" customFormat="1" ht="18.75" customHeight="1">
      <c r="A58" s="45">
        <v>510</v>
      </c>
      <c r="B58" s="46" t="s">
        <v>299</v>
      </c>
      <c r="C58" s="44">
        <v>13686</v>
      </c>
      <c r="D58" s="44">
        <v>13686</v>
      </c>
      <c r="E58" s="44">
        <v>0</v>
      </c>
      <c r="F58" s="44">
        <v>0</v>
      </c>
      <c r="G58" s="44">
        <v>0</v>
      </c>
      <c r="H58" s="44">
        <v>0</v>
      </c>
    </row>
    <row r="59" spans="1:8" s="29" customFormat="1" ht="18.75" customHeight="1">
      <c r="A59" s="47">
        <v>51002</v>
      </c>
      <c r="B59" s="48" t="s">
        <v>300</v>
      </c>
      <c r="C59" s="49">
        <v>13686</v>
      </c>
      <c r="D59" s="49">
        <v>13686</v>
      </c>
      <c r="E59" s="49">
        <v>0</v>
      </c>
      <c r="F59" s="49">
        <v>0</v>
      </c>
      <c r="G59" s="49">
        <v>0</v>
      </c>
      <c r="H59" s="49">
        <v>0</v>
      </c>
    </row>
    <row r="60" spans="1:8" s="29" customFormat="1" ht="18.75" customHeight="1">
      <c r="A60" s="47">
        <v>51003</v>
      </c>
      <c r="B60" s="48" t="s">
        <v>301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</row>
    <row r="61" spans="1:8" s="29" customFormat="1" ht="18.75" customHeight="1">
      <c r="A61" s="45">
        <v>511</v>
      </c>
      <c r="B61" s="46" t="s">
        <v>302</v>
      </c>
      <c r="C61" s="44">
        <v>7954</v>
      </c>
      <c r="D61" s="44">
        <v>7954</v>
      </c>
      <c r="E61" s="44">
        <v>0</v>
      </c>
      <c r="F61" s="44">
        <v>94</v>
      </c>
      <c r="G61" s="44">
        <v>94</v>
      </c>
      <c r="H61" s="44">
        <v>0</v>
      </c>
    </row>
    <row r="62" spans="1:8" s="29" customFormat="1" ht="18.75" customHeight="1">
      <c r="A62" s="47">
        <v>51101</v>
      </c>
      <c r="B62" s="48" t="s">
        <v>303</v>
      </c>
      <c r="C62" s="49">
        <v>7838</v>
      </c>
      <c r="D62" s="49">
        <v>7838</v>
      </c>
      <c r="E62" s="49">
        <v>0</v>
      </c>
      <c r="F62" s="49">
        <v>0</v>
      </c>
      <c r="G62" s="49">
        <v>0</v>
      </c>
      <c r="H62" s="49">
        <v>0</v>
      </c>
    </row>
    <row r="63" spans="1:8" s="29" customFormat="1" ht="18.75" customHeight="1">
      <c r="A63" s="47">
        <v>51102</v>
      </c>
      <c r="B63" s="48" t="s">
        <v>304</v>
      </c>
      <c r="C63" s="49">
        <v>22</v>
      </c>
      <c r="D63" s="49">
        <v>22</v>
      </c>
      <c r="E63" s="49">
        <v>0</v>
      </c>
      <c r="F63" s="49">
        <v>0</v>
      </c>
      <c r="G63" s="49">
        <v>0</v>
      </c>
      <c r="H63" s="49">
        <v>0</v>
      </c>
    </row>
    <row r="64" spans="1:8" s="29" customFormat="1" ht="18.75" customHeight="1">
      <c r="A64" s="47">
        <v>51103</v>
      </c>
      <c r="B64" s="48" t="s">
        <v>305</v>
      </c>
      <c r="C64" s="49">
        <v>94</v>
      </c>
      <c r="D64" s="49">
        <v>94</v>
      </c>
      <c r="E64" s="49">
        <v>0</v>
      </c>
      <c r="F64" s="49">
        <v>94</v>
      </c>
      <c r="G64" s="49">
        <v>94</v>
      </c>
      <c r="H64" s="49">
        <v>0</v>
      </c>
    </row>
    <row r="65" spans="1:8" s="29" customFormat="1" ht="18.75" customHeight="1">
      <c r="A65" s="47">
        <v>51104</v>
      </c>
      <c r="B65" s="48" t="s">
        <v>306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</row>
    <row r="66" spans="1:8" s="29" customFormat="1" ht="18.75" customHeight="1">
      <c r="A66" s="45">
        <v>599</v>
      </c>
      <c r="B66" s="46" t="s">
        <v>307</v>
      </c>
      <c r="C66" s="44">
        <v>3197</v>
      </c>
      <c r="D66" s="44">
        <v>3197</v>
      </c>
      <c r="E66" s="44">
        <v>0</v>
      </c>
      <c r="F66" s="44">
        <v>1976</v>
      </c>
      <c r="G66" s="44">
        <v>1976</v>
      </c>
      <c r="H66" s="44">
        <v>0</v>
      </c>
    </row>
    <row r="67" spans="1:8" s="29" customFormat="1" ht="18.75" customHeight="1">
      <c r="A67" s="47">
        <v>59906</v>
      </c>
      <c r="B67" s="48" t="s">
        <v>308</v>
      </c>
      <c r="C67" s="49">
        <v>352</v>
      </c>
      <c r="D67" s="49">
        <v>352</v>
      </c>
      <c r="E67" s="49">
        <v>0</v>
      </c>
      <c r="F67" s="49">
        <v>0</v>
      </c>
      <c r="G67" s="49">
        <v>0</v>
      </c>
      <c r="H67" s="49">
        <v>0</v>
      </c>
    </row>
    <row r="68" spans="1:8" s="29" customFormat="1" ht="18.75" customHeight="1">
      <c r="A68" s="47">
        <v>59907</v>
      </c>
      <c r="B68" s="48" t="s">
        <v>309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</row>
    <row r="69" spans="1:8" s="29" customFormat="1" ht="18.75" customHeight="1">
      <c r="A69" s="47">
        <v>59908</v>
      </c>
      <c r="B69" s="48" t="s">
        <v>310</v>
      </c>
      <c r="C69" s="49">
        <v>2635</v>
      </c>
      <c r="D69" s="49">
        <v>2635</v>
      </c>
      <c r="E69" s="49">
        <v>0</v>
      </c>
      <c r="F69" s="49">
        <v>1966</v>
      </c>
      <c r="G69" s="49">
        <v>1966</v>
      </c>
      <c r="H69" s="49">
        <v>0</v>
      </c>
    </row>
    <row r="70" spans="1:8" s="29" customFormat="1" ht="18.75" customHeight="1">
      <c r="A70" s="47">
        <v>59999</v>
      </c>
      <c r="B70" s="48" t="s">
        <v>311</v>
      </c>
      <c r="C70" s="49">
        <v>210</v>
      </c>
      <c r="D70" s="49">
        <v>210</v>
      </c>
      <c r="E70" s="49">
        <v>0</v>
      </c>
      <c r="F70" s="49">
        <v>10</v>
      </c>
      <c r="G70" s="49">
        <v>10</v>
      </c>
      <c r="H70" s="49">
        <v>0</v>
      </c>
    </row>
  </sheetData>
  <sheetProtection/>
  <mergeCells count="8">
    <mergeCell ref="A2:H2"/>
    <mergeCell ref="A3:H3"/>
    <mergeCell ref="D4:E4"/>
    <mergeCell ref="G4:H4"/>
    <mergeCell ref="A4:A5"/>
    <mergeCell ref="B4:B5"/>
    <mergeCell ref="C4:C5"/>
    <mergeCell ref="F4:F5"/>
  </mergeCells>
  <printOptions horizontalCentered="1"/>
  <pageMargins left="0.59" right="0.39" top="0.79" bottom="0.39" header="0" footer="0.12"/>
  <pageSetup fitToHeight="0" fitToWidth="1" horizontalDpi="600" verticalDpi="600" orientation="portrait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showZeros="0" workbookViewId="0" topLeftCell="A1">
      <selection activeCell="B18" sqref="B18"/>
    </sheetView>
  </sheetViews>
  <sheetFormatPr defaultColWidth="9.125" defaultRowHeight="14.25"/>
  <cols>
    <col min="1" max="1" width="9.625" style="15" customWidth="1"/>
    <col min="2" max="2" width="53.75390625" style="15" customWidth="1"/>
    <col min="3" max="3" width="12.75390625" style="15" customWidth="1"/>
    <col min="4" max="4" width="12.75390625" style="1" customWidth="1"/>
    <col min="5" max="242" width="9.125" style="1" customWidth="1"/>
    <col min="243" max="16384" width="9.125" style="1" customWidth="1"/>
  </cols>
  <sheetData>
    <row r="1" spans="1:2" ht="14.25">
      <c r="A1" s="18" t="s">
        <v>312</v>
      </c>
      <c r="B1" s="18"/>
    </row>
    <row r="2" spans="1:4" s="15" customFormat="1" ht="38.25" customHeight="1">
      <c r="A2" s="6" t="s">
        <v>313</v>
      </c>
      <c r="B2" s="6"/>
      <c r="C2" s="6"/>
      <c r="D2" s="6"/>
    </row>
    <row r="3" spans="1:4" ht="27" customHeight="1">
      <c r="A3" s="19"/>
      <c r="B3" s="19"/>
      <c r="C3" s="19"/>
      <c r="D3" s="8" t="s">
        <v>94</v>
      </c>
    </row>
    <row r="4" spans="1:4" ht="27.75" customHeight="1">
      <c r="A4" s="20" t="s">
        <v>95</v>
      </c>
      <c r="B4" s="20" t="s">
        <v>96</v>
      </c>
      <c r="C4" s="21" t="s">
        <v>4</v>
      </c>
      <c r="D4" s="21" t="s">
        <v>5</v>
      </c>
    </row>
    <row r="5" spans="1:4" s="16" customFormat="1" ht="27.75" customHeight="1">
      <c r="A5" s="9"/>
      <c r="B5" s="22" t="s">
        <v>63</v>
      </c>
      <c r="C5" s="11">
        <v>161387</v>
      </c>
      <c r="D5" s="23"/>
    </row>
    <row r="6" spans="1:4" s="16" customFormat="1" ht="27.75" customHeight="1">
      <c r="A6" s="24">
        <v>207</v>
      </c>
      <c r="B6" s="25" t="s">
        <v>149</v>
      </c>
      <c r="C6" s="11">
        <v>4</v>
      </c>
      <c r="D6" s="23"/>
    </row>
    <row r="7" spans="1:4" s="17" customFormat="1" ht="27.75" customHeight="1">
      <c r="A7" s="26">
        <v>20707</v>
      </c>
      <c r="B7" s="27" t="s">
        <v>314</v>
      </c>
      <c r="C7" s="14">
        <v>4</v>
      </c>
      <c r="D7" s="28"/>
    </row>
    <row r="8" spans="1:4" s="16" customFormat="1" ht="27.75" customHeight="1">
      <c r="A8" s="24">
        <v>208</v>
      </c>
      <c r="B8" s="25" t="s">
        <v>156</v>
      </c>
      <c r="C8" s="11">
        <v>2824</v>
      </c>
      <c r="D8" s="23"/>
    </row>
    <row r="9" spans="1:4" s="17" customFormat="1" ht="27.75" customHeight="1">
      <c r="A9" s="26">
        <v>20822</v>
      </c>
      <c r="B9" s="27" t="s">
        <v>315</v>
      </c>
      <c r="C9" s="14">
        <v>2824</v>
      </c>
      <c r="D9" s="28"/>
    </row>
    <row r="10" spans="1:4" s="16" customFormat="1" ht="27.75" customHeight="1">
      <c r="A10" s="24">
        <v>212</v>
      </c>
      <c r="B10" s="25" t="s">
        <v>195</v>
      </c>
      <c r="C10" s="11">
        <v>87854</v>
      </c>
      <c r="D10" s="23"/>
    </row>
    <row r="11" spans="1:4" s="17" customFormat="1" ht="27.75" customHeight="1">
      <c r="A11" s="26">
        <v>21208</v>
      </c>
      <c r="B11" s="27" t="s">
        <v>316</v>
      </c>
      <c r="C11" s="14">
        <v>82227</v>
      </c>
      <c r="D11" s="28"/>
    </row>
    <row r="12" spans="1:4" s="17" customFormat="1" ht="27.75" customHeight="1">
      <c r="A12" s="26">
        <v>21210</v>
      </c>
      <c r="B12" s="27" t="s">
        <v>317</v>
      </c>
      <c r="C12" s="14">
        <v>3292</v>
      </c>
      <c r="D12" s="28"/>
    </row>
    <row r="13" spans="1:4" s="17" customFormat="1" ht="27.75" customHeight="1">
      <c r="A13" s="26">
        <v>21211</v>
      </c>
      <c r="B13" s="27" t="s">
        <v>318</v>
      </c>
      <c r="C13" s="14">
        <v>697</v>
      </c>
      <c r="D13" s="28"/>
    </row>
    <row r="14" spans="1:4" s="17" customFormat="1" ht="27.75" customHeight="1">
      <c r="A14" s="26">
        <v>21213</v>
      </c>
      <c r="B14" s="27" t="s">
        <v>319</v>
      </c>
      <c r="C14" s="14">
        <v>1054</v>
      </c>
      <c r="D14" s="28"/>
    </row>
    <row r="15" spans="1:4" s="17" customFormat="1" ht="27.75" customHeight="1">
      <c r="A15" s="26">
        <v>21214</v>
      </c>
      <c r="B15" s="27" t="s">
        <v>320</v>
      </c>
      <c r="C15" s="14">
        <v>584</v>
      </c>
      <c r="D15" s="28"/>
    </row>
    <row r="16" spans="1:4" s="16" customFormat="1" ht="27.75" customHeight="1">
      <c r="A16" s="24">
        <v>213</v>
      </c>
      <c r="B16" s="25" t="s">
        <v>201</v>
      </c>
      <c r="C16" s="11">
        <v>777</v>
      </c>
      <c r="D16" s="23"/>
    </row>
    <row r="17" spans="1:4" s="17" customFormat="1" ht="27.75" customHeight="1">
      <c r="A17" s="26">
        <v>21366</v>
      </c>
      <c r="B17" s="27" t="s">
        <v>321</v>
      </c>
      <c r="C17" s="14">
        <v>237</v>
      </c>
      <c r="D17" s="28"/>
    </row>
    <row r="18" spans="1:4" s="17" customFormat="1" ht="27.75" customHeight="1">
      <c r="A18" s="26">
        <v>21369</v>
      </c>
      <c r="B18" s="27" t="s">
        <v>322</v>
      </c>
      <c r="C18" s="14">
        <v>540</v>
      </c>
      <c r="D18" s="28"/>
    </row>
    <row r="19" spans="1:4" s="16" customFormat="1" ht="27.75" customHeight="1">
      <c r="A19" s="24">
        <v>214</v>
      </c>
      <c r="B19" s="25" t="s">
        <v>209</v>
      </c>
      <c r="C19" s="11">
        <v>20000</v>
      </c>
      <c r="D19" s="23"/>
    </row>
    <row r="20" spans="1:4" s="17" customFormat="1" ht="27.75" customHeight="1">
      <c r="A20" s="26">
        <v>21471</v>
      </c>
      <c r="B20" s="27" t="s">
        <v>323</v>
      </c>
      <c r="C20" s="14">
        <v>20000</v>
      </c>
      <c r="D20" s="28"/>
    </row>
    <row r="21" spans="1:4" s="16" customFormat="1" ht="27.75" customHeight="1">
      <c r="A21" s="24">
        <v>229</v>
      </c>
      <c r="B21" s="25" t="s">
        <v>307</v>
      </c>
      <c r="C21" s="11">
        <v>38737</v>
      </c>
      <c r="D21" s="23"/>
    </row>
    <row r="22" spans="1:4" s="17" customFormat="1" ht="27.75" customHeight="1">
      <c r="A22" s="26">
        <v>22904</v>
      </c>
      <c r="B22" s="27" t="s">
        <v>324</v>
      </c>
      <c r="C22" s="14">
        <v>37400</v>
      </c>
      <c r="D22" s="28"/>
    </row>
    <row r="23" spans="1:4" s="17" customFormat="1" ht="27.75" customHeight="1">
      <c r="A23" s="26">
        <v>22960</v>
      </c>
      <c r="B23" s="27" t="s">
        <v>325</v>
      </c>
      <c r="C23" s="14">
        <v>1337</v>
      </c>
      <c r="D23" s="28"/>
    </row>
    <row r="24" spans="1:4" s="16" customFormat="1" ht="27.75" customHeight="1">
      <c r="A24" s="24">
        <v>232</v>
      </c>
      <c r="B24" s="25" t="s">
        <v>242</v>
      </c>
      <c r="C24" s="11">
        <v>3931</v>
      </c>
      <c r="D24" s="23"/>
    </row>
    <row r="25" spans="1:4" s="16" customFormat="1" ht="27.75" customHeight="1">
      <c r="A25" s="24">
        <v>233</v>
      </c>
      <c r="B25" s="25" t="s">
        <v>244</v>
      </c>
      <c r="C25" s="11">
        <v>167</v>
      </c>
      <c r="D25" s="23"/>
    </row>
    <row r="26" spans="1:4" s="16" customFormat="1" ht="27.75" customHeight="1">
      <c r="A26" s="24">
        <v>234</v>
      </c>
      <c r="B26" s="25" t="s">
        <v>326</v>
      </c>
      <c r="C26" s="11">
        <v>7093</v>
      </c>
      <c r="D26" s="23"/>
    </row>
    <row r="27" spans="1:4" s="17" customFormat="1" ht="27.75" customHeight="1">
      <c r="A27" s="26">
        <v>23401</v>
      </c>
      <c r="B27" s="27" t="s">
        <v>272</v>
      </c>
      <c r="C27" s="14">
        <v>7093</v>
      </c>
      <c r="D27" s="28"/>
    </row>
  </sheetData>
  <sheetProtection/>
  <mergeCells count="2">
    <mergeCell ref="A2:D2"/>
    <mergeCell ref="A3:C3"/>
  </mergeCells>
  <printOptions horizontalCentered="1"/>
  <pageMargins left="0.39" right="0.39" top="0.59" bottom="0.39" header="0" footer="0.39"/>
  <pageSetup firstPageNumber="0" useFirstPageNumber="1" fitToHeight="1" fitToWidth="1" horizontalDpi="600" verticalDpi="600" orientation="portrait" pageOrder="overThenDown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60"/>
  <sheetViews>
    <sheetView showGridLines="0" workbookViewId="0" topLeftCell="A39">
      <selection activeCell="E53" sqref="E53"/>
    </sheetView>
  </sheetViews>
  <sheetFormatPr defaultColWidth="9.125" defaultRowHeight="14.25"/>
  <cols>
    <col min="1" max="1" width="47.375" style="2" customWidth="1"/>
    <col min="2" max="2" width="17.375" style="2" customWidth="1"/>
    <col min="3" max="3" width="17.375" style="3" customWidth="1"/>
    <col min="4" max="249" width="9.125" style="3" customWidth="1"/>
    <col min="250" max="16384" width="9.125" style="4" customWidth="1"/>
  </cols>
  <sheetData>
    <row r="1" ht="14.25">
      <c r="A1" s="5" t="s">
        <v>327</v>
      </c>
    </row>
    <row r="2" spans="1:3" ht="33.75" customHeight="1">
      <c r="A2" s="6" t="s">
        <v>328</v>
      </c>
      <c r="B2" s="6"/>
      <c r="C2" s="6"/>
    </row>
    <row r="3" spans="1:3" ht="28.5" customHeight="1">
      <c r="A3" s="7"/>
      <c r="B3" s="7"/>
      <c r="C3" s="8" t="s">
        <v>94</v>
      </c>
    </row>
    <row r="4" spans="1:3" ht="22.5" customHeight="1">
      <c r="A4" s="9" t="s">
        <v>329</v>
      </c>
      <c r="B4" s="9" t="s">
        <v>59</v>
      </c>
      <c r="C4" s="9" t="s">
        <v>5</v>
      </c>
    </row>
    <row r="5" spans="1:3" ht="22.5" customHeight="1">
      <c r="A5" s="10" t="s">
        <v>330</v>
      </c>
      <c r="B5" s="11"/>
      <c r="C5" s="12"/>
    </row>
    <row r="6" spans="1:3" ht="22.5" customHeight="1">
      <c r="A6" s="13" t="s">
        <v>331</v>
      </c>
      <c r="B6" s="14">
        <f>+B7+B13+B14</f>
        <v>310762</v>
      </c>
      <c r="C6" s="12"/>
    </row>
    <row r="7" spans="1:3" ht="22.5" customHeight="1">
      <c r="A7" s="13" t="s">
        <v>332</v>
      </c>
      <c r="B7" s="14">
        <f>+B8+B10</f>
        <v>310573</v>
      </c>
      <c r="C7" s="12"/>
    </row>
    <row r="8" spans="1:3" ht="22.5" customHeight="1">
      <c r="A8" s="13" t="s">
        <v>333</v>
      </c>
      <c r="B8" s="14">
        <v>207544</v>
      </c>
      <c r="C8" s="12" t="s">
        <v>334</v>
      </c>
    </row>
    <row r="9" spans="1:256" s="1" customFormat="1" ht="22.5" customHeight="1">
      <c r="A9" s="13" t="s">
        <v>335</v>
      </c>
      <c r="B9" s="14">
        <v>672</v>
      </c>
      <c r="C9" s="12" t="s">
        <v>334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4"/>
      <c r="IQ9" s="4"/>
      <c r="IR9" s="4"/>
      <c r="IS9" s="4"/>
      <c r="IT9" s="4"/>
      <c r="IU9" s="4"/>
      <c r="IV9" s="4"/>
    </row>
    <row r="10" spans="1:3" ht="22.5" customHeight="1">
      <c r="A10" s="13" t="s">
        <v>336</v>
      </c>
      <c r="B10" s="14">
        <v>103029</v>
      </c>
      <c r="C10" s="12"/>
    </row>
    <row r="11" spans="1:256" s="1" customFormat="1" ht="22.5" customHeight="1">
      <c r="A11" s="13" t="s">
        <v>337</v>
      </c>
      <c r="B11" s="14">
        <v>50300</v>
      </c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4"/>
      <c r="IQ11" s="4"/>
      <c r="IR11" s="4"/>
      <c r="IS11" s="4"/>
      <c r="IT11" s="4"/>
      <c r="IU11" s="4"/>
      <c r="IV11" s="4"/>
    </row>
    <row r="12" spans="1:256" s="1" customFormat="1" ht="22.5" customHeight="1">
      <c r="A12" s="13" t="s">
        <v>338</v>
      </c>
      <c r="B12" s="14">
        <v>0</v>
      </c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4"/>
      <c r="IQ12" s="4"/>
      <c r="IR12" s="4"/>
      <c r="IS12" s="4"/>
      <c r="IT12" s="4"/>
      <c r="IU12" s="4"/>
      <c r="IV12" s="4"/>
    </row>
    <row r="13" spans="1:3" ht="22.5" customHeight="1">
      <c r="A13" s="13" t="s">
        <v>339</v>
      </c>
      <c r="B13" s="14">
        <v>189</v>
      </c>
      <c r="C13" s="12"/>
    </row>
    <row r="14" spans="1:3" ht="22.5" customHeight="1">
      <c r="A14" s="13" t="s">
        <v>340</v>
      </c>
      <c r="B14" s="14">
        <v>0</v>
      </c>
      <c r="C14" s="12"/>
    </row>
    <row r="15" spans="1:3" ht="22.5" customHeight="1">
      <c r="A15" s="13" t="s">
        <v>341</v>
      </c>
      <c r="B15" s="14">
        <f>+B16+B22+B23</f>
        <v>104471.73000000001</v>
      </c>
      <c r="C15" s="12"/>
    </row>
    <row r="16" spans="1:256" s="1" customFormat="1" ht="22.5" customHeight="1">
      <c r="A16" s="13" t="s">
        <v>332</v>
      </c>
      <c r="B16" s="14">
        <f>+B17+B19</f>
        <v>104471.73000000001</v>
      </c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4"/>
      <c r="IQ16" s="4"/>
      <c r="IR16" s="4"/>
      <c r="IS16" s="4"/>
      <c r="IT16" s="4"/>
      <c r="IU16" s="4"/>
      <c r="IV16" s="4"/>
    </row>
    <row r="17" spans="1:256" s="1" customFormat="1" ht="22.5" customHeight="1">
      <c r="A17" s="13" t="s">
        <v>333</v>
      </c>
      <c r="B17" s="14">
        <v>47071.73</v>
      </c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4"/>
      <c r="IQ17" s="4"/>
      <c r="IR17" s="4"/>
      <c r="IS17" s="4"/>
      <c r="IT17" s="4"/>
      <c r="IU17" s="4"/>
      <c r="IV17" s="4"/>
    </row>
    <row r="18" spans="1:256" s="1" customFormat="1" ht="22.5" customHeight="1">
      <c r="A18" s="13" t="s">
        <v>335</v>
      </c>
      <c r="B18" s="14">
        <v>257.73</v>
      </c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4"/>
      <c r="IQ18" s="4"/>
      <c r="IR18" s="4"/>
      <c r="IS18" s="4"/>
      <c r="IT18" s="4"/>
      <c r="IU18" s="4"/>
      <c r="IV18" s="4"/>
    </row>
    <row r="19" spans="1:256" s="1" customFormat="1" ht="22.5" customHeight="1">
      <c r="A19" s="13" t="s">
        <v>336</v>
      </c>
      <c r="B19" s="14">
        <v>57400</v>
      </c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4"/>
      <c r="IQ19" s="4"/>
      <c r="IR19" s="4"/>
      <c r="IS19" s="4"/>
      <c r="IT19" s="4"/>
      <c r="IU19" s="4"/>
      <c r="IV19" s="4"/>
    </row>
    <row r="20" spans="1:256" s="1" customFormat="1" ht="22.5" customHeight="1">
      <c r="A20" s="13" t="s">
        <v>337</v>
      </c>
      <c r="B20" s="14">
        <v>0</v>
      </c>
      <c r="C20" s="1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4"/>
      <c r="IQ20" s="4"/>
      <c r="IR20" s="4"/>
      <c r="IS20" s="4"/>
      <c r="IT20" s="4"/>
      <c r="IU20" s="4"/>
      <c r="IV20" s="4"/>
    </row>
    <row r="21" spans="1:256" s="1" customFormat="1" ht="22.5" customHeight="1">
      <c r="A21" s="13" t="s">
        <v>338</v>
      </c>
      <c r="B21" s="14">
        <v>20000</v>
      </c>
      <c r="C21" s="1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4"/>
      <c r="IQ21" s="4"/>
      <c r="IR21" s="4"/>
      <c r="IS21" s="4"/>
      <c r="IT21" s="4"/>
      <c r="IU21" s="4"/>
      <c r="IV21" s="4"/>
    </row>
    <row r="22" spans="1:256" s="1" customFormat="1" ht="22.5" customHeight="1">
      <c r="A22" s="13" t="s">
        <v>339</v>
      </c>
      <c r="B22" s="14">
        <v>0</v>
      </c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4"/>
      <c r="IQ22" s="4"/>
      <c r="IR22" s="4"/>
      <c r="IS22" s="4"/>
      <c r="IT22" s="4"/>
      <c r="IU22" s="4"/>
      <c r="IV22" s="4"/>
    </row>
    <row r="23" spans="1:256" s="1" customFormat="1" ht="22.5" customHeight="1">
      <c r="A23" s="13" t="s">
        <v>340</v>
      </c>
      <c r="B23" s="14">
        <v>0</v>
      </c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4"/>
      <c r="IQ23" s="4"/>
      <c r="IR23" s="4"/>
      <c r="IS23" s="4"/>
      <c r="IT23" s="4"/>
      <c r="IU23" s="4"/>
      <c r="IV23" s="4"/>
    </row>
    <row r="24" spans="1:3" ht="22.5" customHeight="1">
      <c r="A24" s="13" t="s">
        <v>342</v>
      </c>
      <c r="B24" s="14">
        <f>+B25+B31+B32</f>
        <v>20524.9</v>
      </c>
      <c r="C24" s="12"/>
    </row>
    <row r="25" spans="1:256" s="1" customFormat="1" ht="22.5" customHeight="1">
      <c r="A25" s="13" t="s">
        <v>332</v>
      </c>
      <c r="B25" s="14">
        <f>+B26+B28</f>
        <v>20524.9</v>
      </c>
      <c r="C25" s="1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4"/>
      <c r="IQ25" s="4"/>
      <c r="IR25" s="4"/>
      <c r="IS25" s="4"/>
      <c r="IT25" s="4"/>
      <c r="IU25" s="4"/>
      <c r="IV25" s="4"/>
    </row>
    <row r="26" spans="1:256" s="1" customFormat="1" ht="22.5" customHeight="1">
      <c r="A26" s="13" t="s">
        <v>333</v>
      </c>
      <c r="B26" s="14">
        <v>11809.9</v>
      </c>
      <c r="C26" s="1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4"/>
      <c r="IQ26" s="4"/>
      <c r="IR26" s="4"/>
      <c r="IS26" s="4"/>
      <c r="IT26" s="4"/>
      <c r="IU26" s="4"/>
      <c r="IV26" s="4"/>
    </row>
    <row r="27" spans="1:256" s="1" customFormat="1" ht="22.5" customHeight="1">
      <c r="A27" s="13" t="s">
        <v>335</v>
      </c>
      <c r="B27" s="14">
        <v>3.9</v>
      </c>
      <c r="C27" s="1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4"/>
      <c r="IQ27" s="4"/>
      <c r="IR27" s="4"/>
      <c r="IS27" s="4"/>
      <c r="IT27" s="4"/>
      <c r="IU27" s="4"/>
      <c r="IV27" s="4"/>
    </row>
    <row r="28" spans="1:256" s="1" customFormat="1" ht="22.5" customHeight="1">
      <c r="A28" s="13" t="s">
        <v>336</v>
      </c>
      <c r="B28" s="14">
        <v>8715</v>
      </c>
      <c r="C28" s="1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4"/>
      <c r="IQ28" s="4"/>
      <c r="IR28" s="4"/>
      <c r="IS28" s="4"/>
      <c r="IT28" s="4"/>
      <c r="IU28" s="4"/>
      <c r="IV28" s="4"/>
    </row>
    <row r="29" spans="1:256" s="1" customFormat="1" ht="22.5" customHeight="1">
      <c r="A29" s="13" t="s">
        <v>337</v>
      </c>
      <c r="B29" s="14">
        <v>0</v>
      </c>
      <c r="C29" s="1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4"/>
      <c r="IQ29" s="4"/>
      <c r="IR29" s="4"/>
      <c r="IS29" s="4"/>
      <c r="IT29" s="4"/>
      <c r="IU29" s="4"/>
      <c r="IV29" s="4"/>
    </row>
    <row r="30" spans="1:256" s="1" customFormat="1" ht="22.5" customHeight="1">
      <c r="A30" s="13" t="s">
        <v>338</v>
      </c>
      <c r="B30" s="14">
        <v>0</v>
      </c>
      <c r="C30" s="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4"/>
      <c r="IQ30" s="4"/>
      <c r="IR30" s="4"/>
      <c r="IS30" s="4"/>
      <c r="IT30" s="4"/>
      <c r="IU30" s="4"/>
      <c r="IV30" s="4"/>
    </row>
    <row r="31" spans="1:256" s="1" customFormat="1" ht="22.5" customHeight="1">
      <c r="A31" s="13" t="s">
        <v>339</v>
      </c>
      <c r="B31" s="14">
        <v>0</v>
      </c>
      <c r="C31" s="1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4"/>
      <c r="IQ31" s="4"/>
      <c r="IR31" s="4"/>
      <c r="IS31" s="4"/>
      <c r="IT31" s="4"/>
      <c r="IU31" s="4"/>
      <c r="IV31" s="4"/>
    </row>
    <row r="32" spans="1:256" s="1" customFormat="1" ht="22.5" customHeight="1">
      <c r="A32" s="13" t="s">
        <v>340</v>
      </c>
      <c r="B32" s="14">
        <v>0</v>
      </c>
      <c r="C32" s="1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4"/>
      <c r="IQ32" s="4"/>
      <c r="IR32" s="4"/>
      <c r="IS32" s="4"/>
      <c r="IT32" s="4"/>
      <c r="IU32" s="4"/>
      <c r="IV32" s="4"/>
    </row>
    <row r="33" spans="1:3" ht="22.5" customHeight="1">
      <c r="A33" s="13" t="s">
        <v>343</v>
      </c>
      <c r="B33" s="14">
        <f>+B34+B40+B41</f>
        <v>394708.83</v>
      </c>
      <c r="C33" s="12"/>
    </row>
    <row r="34" spans="1:256" s="1" customFormat="1" ht="22.5" customHeight="1">
      <c r="A34" s="13" t="s">
        <v>332</v>
      </c>
      <c r="B34" s="14">
        <f>+B35+B37</f>
        <v>394519.83</v>
      </c>
      <c r="C34" s="1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4"/>
      <c r="IQ34" s="4"/>
      <c r="IR34" s="4"/>
      <c r="IS34" s="4"/>
      <c r="IT34" s="4"/>
      <c r="IU34" s="4"/>
      <c r="IV34" s="4"/>
    </row>
    <row r="35" spans="1:256" s="1" customFormat="1" ht="22.5" customHeight="1">
      <c r="A35" s="13" t="s">
        <v>333</v>
      </c>
      <c r="B35" s="14">
        <f aca="true" t="shared" si="0" ref="B35:B41">+B8+B17-B26</f>
        <v>242805.83000000002</v>
      </c>
      <c r="C35" s="1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4"/>
      <c r="IQ35" s="4"/>
      <c r="IR35" s="4"/>
      <c r="IS35" s="4"/>
      <c r="IT35" s="4"/>
      <c r="IU35" s="4"/>
      <c r="IV35" s="4"/>
    </row>
    <row r="36" spans="1:256" s="1" customFormat="1" ht="22.5" customHeight="1">
      <c r="A36" s="13" t="s">
        <v>335</v>
      </c>
      <c r="B36" s="14">
        <f t="shared" si="0"/>
        <v>925.83</v>
      </c>
      <c r="C36" s="1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4"/>
      <c r="IQ36" s="4"/>
      <c r="IR36" s="4"/>
      <c r="IS36" s="4"/>
      <c r="IT36" s="4"/>
      <c r="IU36" s="4"/>
      <c r="IV36" s="4"/>
    </row>
    <row r="37" spans="1:256" s="1" customFormat="1" ht="22.5" customHeight="1">
      <c r="A37" s="13" t="s">
        <v>336</v>
      </c>
      <c r="B37" s="14">
        <f t="shared" si="0"/>
        <v>151714</v>
      </c>
      <c r="C37" s="1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4"/>
      <c r="IQ37" s="4"/>
      <c r="IR37" s="4"/>
      <c r="IS37" s="4"/>
      <c r="IT37" s="4"/>
      <c r="IU37" s="4"/>
      <c r="IV37" s="4"/>
    </row>
    <row r="38" spans="1:256" s="1" customFormat="1" ht="22.5" customHeight="1">
      <c r="A38" s="13" t="s">
        <v>337</v>
      </c>
      <c r="B38" s="14">
        <f t="shared" si="0"/>
        <v>50300</v>
      </c>
      <c r="C38" s="1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4"/>
      <c r="IQ38" s="4"/>
      <c r="IR38" s="4"/>
      <c r="IS38" s="4"/>
      <c r="IT38" s="4"/>
      <c r="IU38" s="4"/>
      <c r="IV38" s="4"/>
    </row>
    <row r="39" spans="1:256" s="1" customFormat="1" ht="22.5" customHeight="1">
      <c r="A39" s="13" t="s">
        <v>338</v>
      </c>
      <c r="B39" s="14">
        <f t="shared" si="0"/>
        <v>20000</v>
      </c>
      <c r="C39" s="1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4"/>
      <c r="IQ39" s="4"/>
      <c r="IR39" s="4"/>
      <c r="IS39" s="4"/>
      <c r="IT39" s="4"/>
      <c r="IU39" s="4"/>
      <c r="IV39" s="4"/>
    </row>
    <row r="40" spans="1:256" s="1" customFormat="1" ht="22.5" customHeight="1">
      <c r="A40" s="13" t="s">
        <v>339</v>
      </c>
      <c r="B40" s="14">
        <f t="shared" si="0"/>
        <v>189</v>
      </c>
      <c r="C40" s="1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4"/>
      <c r="IQ40" s="4"/>
      <c r="IR40" s="4"/>
      <c r="IS40" s="4"/>
      <c r="IT40" s="4"/>
      <c r="IU40" s="4"/>
      <c r="IV40" s="4"/>
    </row>
    <row r="41" spans="1:256" s="1" customFormat="1" ht="22.5" customHeight="1">
      <c r="A41" s="13" t="s">
        <v>340</v>
      </c>
      <c r="B41" s="14">
        <f t="shared" si="0"/>
        <v>0</v>
      </c>
      <c r="C41" s="1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4"/>
      <c r="IQ41" s="4"/>
      <c r="IR41" s="4"/>
      <c r="IS41" s="4"/>
      <c r="IT41" s="4"/>
      <c r="IU41" s="4"/>
      <c r="IV41" s="4"/>
    </row>
    <row r="42" spans="1:3" ht="22.5" customHeight="1">
      <c r="A42" s="10" t="s">
        <v>344</v>
      </c>
      <c r="B42" s="14"/>
      <c r="C42" s="12"/>
    </row>
    <row r="43" spans="1:3" ht="22.5" customHeight="1">
      <c r="A43" s="13" t="s">
        <v>345</v>
      </c>
      <c r="B43" s="14">
        <f>+B44+B46</f>
        <v>319140</v>
      </c>
      <c r="C43" s="12"/>
    </row>
    <row r="44" spans="1:3" ht="22.5" customHeight="1">
      <c r="A44" s="13" t="s">
        <v>346</v>
      </c>
      <c r="B44" s="14">
        <v>213705</v>
      </c>
      <c r="C44" s="12" t="s">
        <v>347</v>
      </c>
    </row>
    <row r="45" spans="1:256" s="1" customFormat="1" ht="22.5" customHeight="1">
      <c r="A45" s="13" t="s">
        <v>348</v>
      </c>
      <c r="B45" s="14">
        <v>1562</v>
      </c>
      <c r="C45" s="12" t="s">
        <v>347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4"/>
      <c r="IQ45" s="4"/>
      <c r="IR45" s="4"/>
      <c r="IS45" s="4"/>
      <c r="IT45" s="4"/>
      <c r="IU45" s="4"/>
      <c r="IV45" s="4"/>
    </row>
    <row r="46" spans="1:3" ht="22.5" customHeight="1">
      <c r="A46" s="13" t="s">
        <v>349</v>
      </c>
      <c r="B46" s="14">
        <v>105435</v>
      </c>
      <c r="C46" s="12"/>
    </row>
    <row r="47" spans="1:256" s="1" customFormat="1" ht="22.5" customHeight="1">
      <c r="A47" s="13" t="s">
        <v>350</v>
      </c>
      <c r="B47" s="14">
        <v>50300</v>
      </c>
      <c r="C47" s="1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4"/>
      <c r="IQ47" s="4"/>
      <c r="IR47" s="4"/>
      <c r="IS47" s="4"/>
      <c r="IT47" s="4"/>
      <c r="IU47" s="4"/>
      <c r="IV47" s="4"/>
    </row>
    <row r="48" spans="1:256" s="1" customFormat="1" ht="22.5" customHeight="1">
      <c r="A48" s="13" t="s">
        <v>351</v>
      </c>
      <c r="B48" s="14">
        <v>0</v>
      </c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4"/>
      <c r="IQ48" s="4"/>
      <c r="IR48" s="4"/>
      <c r="IS48" s="4"/>
      <c r="IT48" s="4"/>
      <c r="IU48" s="4"/>
      <c r="IV48" s="4"/>
    </row>
    <row r="49" spans="1:3" ht="22.5" customHeight="1">
      <c r="A49" s="13" t="s">
        <v>352</v>
      </c>
      <c r="B49" s="14">
        <f>+B50+B52</f>
        <v>94909</v>
      </c>
      <c r="C49" s="12"/>
    </row>
    <row r="50" spans="1:256" s="1" customFormat="1" ht="22.5" customHeight="1">
      <c r="A50" s="13" t="s">
        <v>346</v>
      </c>
      <c r="B50" s="14">
        <v>37509</v>
      </c>
      <c r="C50" s="1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4"/>
      <c r="IQ50" s="4"/>
      <c r="IR50" s="4"/>
      <c r="IS50" s="4"/>
      <c r="IT50" s="4"/>
      <c r="IU50" s="4"/>
      <c r="IV50" s="4"/>
    </row>
    <row r="51" spans="1:256" s="1" customFormat="1" ht="22.5" customHeight="1">
      <c r="A51" s="13" t="s">
        <v>348</v>
      </c>
      <c r="B51" s="14">
        <v>955</v>
      </c>
      <c r="C51" s="1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4"/>
      <c r="IQ51" s="4"/>
      <c r="IR51" s="4"/>
      <c r="IS51" s="4"/>
      <c r="IT51" s="4"/>
      <c r="IU51" s="4"/>
      <c r="IV51" s="4"/>
    </row>
    <row r="52" spans="1:256" s="1" customFormat="1" ht="22.5" customHeight="1">
      <c r="A52" s="13" t="s">
        <v>349</v>
      </c>
      <c r="B52" s="14">
        <v>57400</v>
      </c>
      <c r="C52" s="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4"/>
      <c r="IQ52" s="4"/>
      <c r="IR52" s="4"/>
      <c r="IS52" s="4"/>
      <c r="IT52" s="4"/>
      <c r="IU52" s="4"/>
      <c r="IV52" s="4"/>
    </row>
    <row r="53" spans="1:256" s="1" customFormat="1" ht="22.5" customHeight="1">
      <c r="A53" s="13" t="s">
        <v>350</v>
      </c>
      <c r="B53" s="14">
        <v>0</v>
      </c>
      <c r="C53" s="1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4"/>
      <c r="IQ53" s="4"/>
      <c r="IR53" s="4"/>
      <c r="IS53" s="4"/>
      <c r="IT53" s="4"/>
      <c r="IU53" s="4"/>
      <c r="IV53" s="4"/>
    </row>
    <row r="54" spans="1:256" s="1" customFormat="1" ht="22.5" customHeight="1">
      <c r="A54" s="13" t="s">
        <v>351</v>
      </c>
      <c r="B54" s="14">
        <v>20000</v>
      </c>
      <c r="C54" s="1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4"/>
      <c r="IQ54" s="4"/>
      <c r="IR54" s="4"/>
      <c r="IS54" s="4"/>
      <c r="IT54" s="4"/>
      <c r="IU54" s="4"/>
      <c r="IV54" s="4"/>
    </row>
    <row r="55" spans="1:3" ht="22.5" customHeight="1">
      <c r="A55" s="13" t="s">
        <v>353</v>
      </c>
      <c r="B55" s="14">
        <f>+B56+B58</f>
        <v>414049</v>
      </c>
      <c r="C55" s="12"/>
    </row>
    <row r="56" spans="1:256" s="1" customFormat="1" ht="22.5" customHeight="1">
      <c r="A56" s="13" t="s">
        <v>346</v>
      </c>
      <c r="B56" s="14">
        <f aca="true" t="shared" si="1" ref="B56:B59">+B44+B50</f>
        <v>251214</v>
      </c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4"/>
      <c r="IQ56" s="4"/>
      <c r="IR56" s="4"/>
      <c r="IS56" s="4"/>
      <c r="IT56" s="4"/>
      <c r="IU56" s="4"/>
      <c r="IV56" s="4"/>
    </row>
    <row r="57" spans="1:256" s="1" customFormat="1" ht="22.5" customHeight="1">
      <c r="A57" s="13" t="s">
        <v>348</v>
      </c>
      <c r="B57" s="14">
        <f t="shared" si="1"/>
        <v>2517</v>
      </c>
      <c r="C57" s="1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4"/>
      <c r="IQ57" s="4"/>
      <c r="IR57" s="4"/>
      <c r="IS57" s="4"/>
      <c r="IT57" s="4"/>
      <c r="IU57" s="4"/>
      <c r="IV57" s="4"/>
    </row>
    <row r="58" spans="1:256" s="1" customFormat="1" ht="22.5" customHeight="1">
      <c r="A58" s="13" t="s">
        <v>349</v>
      </c>
      <c r="B58" s="14">
        <f t="shared" si="1"/>
        <v>162835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4"/>
      <c r="IQ58" s="4"/>
      <c r="IR58" s="4"/>
      <c r="IS58" s="4"/>
      <c r="IT58" s="4"/>
      <c r="IU58" s="4"/>
      <c r="IV58" s="4"/>
    </row>
    <row r="59" spans="1:256" s="1" customFormat="1" ht="22.5" customHeight="1">
      <c r="A59" s="13" t="s">
        <v>350</v>
      </c>
      <c r="B59" s="14">
        <f t="shared" si="1"/>
        <v>50300</v>
      </c>
      <c r="C59" s="1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4"/>
      <c r="IQ59" s="4"/>
      <c r="IR59" s="4"/>
      <c r="IS59" s="4"/>
      <c r="IT59" s="4"/>
      <c r="IU59" s="4"/>
      <c r="IV59" s="4"/>
    </row>
    <row r="60" spans="1:256" s="1" customFormat="1" ht="22.5" customHeight="1">
      <c r="A60" s="13" t="s">
        <v>351</v>
      </c>
      <c r="B60" s="14">
        <f>+B54</f>
        <v>20000</v>
      </c>
      <c r="C60" s="1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4"/>
      <c r="IQ60" s="4"/>
      <c r="IR60" s="4"/>
      <c r="IS60" s="4"/>
      <c r="IT60" s="4"/>
      <c r="IU60" s="4"/>
      <c r="IV60" s="4"/>
    </row>
  </sheetData>
  <sheetProtection/>
  <mergeCells count="2">
    <mergeCell ref="A2:C2"/>
    <mergeCell ref="A3:B3"/>
  </mergeCells>
  <printOptions horizontalCentered="1"/>
  <pageMargins left="0.39" right="0.39" top="0.79" bottom="0.59" header="0" footer="0.39"/>
  <pageSetup firstPageNumber="0" useFirstPageNumber="1" fitToHeight="0" fitToWidth="1"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60"/>
  <sheetViews>
    <sheetView showGridLines="0" workbookViewId="0" topLeftCell="A1">
      <selection activeCell="A19" sqref="A19"/>
    </sheetView>
  </sheetViews>
  <sheetFormatPr defaultColWidth="9.125" defaultRowHeight="14.25"/>
  <cols>
    <col min="1" max="1" width="47.375" style="2" customWidth="1"/>
    <col min="2" max="2" width="17.375" style="2" customWidth="1"/>
    <col min="3" max="3" width="17.375" style="3" customWidth="1"/>
    <col min="4" max="249" width="9.125" style="3" customWidth="1"/>
    <col min="250" max="16384" width="9.125" style="4" customWidth="1"/>
  </cols>
  <sheetData>
    <row r="1" ht="14.25">
      <c r="A1" s="5" t="s">
        <v>354</v>
      </c>
    </row>
    <row r="2" spans="1:3" ht="33.75" customHeight="1">
      <c r="A2" s="6" t="s">
        <v>355</v>
      </c>
      <c r="B2" s="6"/>
      <c r="C2" s="6"/>
    </row>
    <row r="3" spans="1:3" ht="28.5" customHeight="1">
      <c r="A3" s="7"/>
      <c r="B3" s="7"/>
      <c r="C3" s="8" t="s">
        <v>94</v>
      </c>
    </row>
    <row r="4" spans="1:3" ht="22.5" customHeight="1">
      <c r="A4" s="9" t="s">
        <v>329</v>
      </c>
      <c r="B4" s="9" t="s">
        <v>59</v>
      </c>
      <c r="C4" s="9" t="s">
        <v>5</v>
      </c>
    </row>
    <row r="5" spans="1:3" ht="22.5" customHeight="1">
      <c r="A5" s="10" t="s">
        <v>330</v>
      </c>
      <c r="B5" s="11"/>
      <c r="C5" s="12"/>
    </row>
    <row r="6" spans="1:3" ht="27" customHeight="1">
      <c r="A6" s="13" t="s">
        <v>356</v>
      </c>
      <c r="B6" s="14">
        <f>+B7+B13+B14</f>
        <v>394701</v>
      </c>
      <c r="C6" s="12" t="s">
        <v>357</v>
      </c>
    </row>
    <row r="7" spans="1:3" ht="22.5" customHeight="1">
      <c r="A7" s="13" t="s">
        <v>332</v>
      </c>
      <c r="B7" s="14">
        <f>+B8+B10</f>
        <v>394512</v>
      </c>
      <c r="C7" s="12"/>
    </row>
    <row r="8" spans="1:3" ht="27" customHeight="1">
      <c r="A8" s="13" t="s">
        <v>333</v>
      </c>
      <c r="B8" s="14">
        <v>242798</v>
      </c>
      <c r="C8" s="12" t="s">
        <v>357</v>
      </c>
    </row>
    <row r="9" spans="1:256" s="1" customFormat="1" ht="27" customHeight="1">
      <c r="A9" s="13" t="s">
        <v>335</v>
      </c>
      <c r="B9" s="14">
        <v>918</v>
      </c>
      <c r="C9" s="12" t="s">
        <v>357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4"/>
      <c r="IQ9" s="4"/>
      <c r="IR9" s="4"/>
      <c r="IS9" s="4"/>
      <c r="IT9" s="4"/>
      <c r="IU9" s="4"/>
      <c r="IV9" s="4"/>
    </row>
    <row r="10" spans="1:3" ht="22.5" customHeight="1">
      <c r="A10" s="13" t="s">
        <v>336</v>
      </c>
      <c r="B10" s="14">
        <f>+'附表6'!B37</f>
        <v>151714</v>
      </c>
      <c r="C10" s="12"/>
    </row>
    <row r="11" spans="1:256" s="1" customFormat="1" ht="22.5" customHeight="1">
      <c r="A11" s="13" t="s">
        <v>337</v>
      </c>
      <c r="B11" s="14">
        <f>+'附表6'!B38</f>
        <v>50300</v>
      </c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4"/>
      <c r="IQ11" s="4"/>
      <c r="IR11" s="4"/>
      <c r="IS11" s="4"/>
      <c r="IT11" s="4"/>
      <c r="IU11" s="4"/>
      <c r="IV11" s="4"/>
    </row>
    <row r="12" spans="1:256" s="1" customFormat="1" ht="22.5" customHeight="1">
      <c r="A12" s="13" t="s">
        <v>338</v>
      </c>
      <c r="B12" s="14">
        <f>+'附表6'!B39</f>
        <v>20000</v>
      </c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4"/>
      <c r="IQ12" s="4"/>
      <c r="IR12" s="4"/>
      <c r="IS12" s="4"/>
      <c r="IT12" s="4"/>
      <c r="IU12" s="4"/>
      <c r="IV12" s="4"/>
    </row>
    <row r="13" spans="1:3" ht="22.5" customHeight="1">
      <c r="A13" s="13" t="s">
        <v>339</v>
      </c>
      <c r="B13" s="14">
        <f>+'附表6'!B40</f>
        <v>189</v>
      </c>
      <c r="C13" s="12"/>
    </row>
    <row r="14" spans="1:3" ht="22.5" customHeight="1">
      <c r="A14" s="13" t="s">
        <v>340</v>
      </c>
      <c r="B14" s="14">
        <f>+'附表6'!B41</f>
        <v>0</v>
      </c>
      <c r="C14" s="12"/>
    </row>
    <row r="15" spans="1:3" ht="22.5" customHeight="1">
      <c r="A15" s="13" t="s">
        <v>358</v>
      </c>
      <c r="B15" s="14">
        <f>+B16+B22+B23</f>
        <v>24377</v>
      </c>
      <c r="C15" s="12"/>
    </row>
    <row r="16" spans="1:256" s="1" customFormat="1" ht="22.5" customHeight="1">
      <c r="A16" s="13" t="s">
        <v>332</v>
      </c>
      <c r="B16" s="14">
        <f>+B17+B19</f>
        <v>24377</v>
      </c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4"/>
      <c r="IQ16" s="4"/>
      <c r="IR16" s="4"/>
      <c r="IS16" s="4"/>
      <c r="IT16" s="4"/>
      <c r="IU16" s="4"/>
      <c r="IV16" s="4"/>
    </row>
    <row r="17" spans="1:256" s="1" customFormat="1" ht="22.5" customHeight="1">
      <c r="A17" s="13" t="s">
        <v>333</v>
      </c>
      <c r="B17" s="14">
        <v>24377</v>
      </c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4"/>
      <c r="IQ17" s="4"/>
      <c r="IR17" s="4"/>
      <c r="IS17" s="4"/>
      <c r="IT17" s="4"/>
      <c r="IU17" s="4"/>
      <c r="IV17" s="4"/>
    </row>
    <row r="18" spans="1:256" s="1" customFormat="1" ht="22.5" customHeight="1">
      <c r="A18" s="13" t="s">
        <v>335</v>
      </c>
      <c r="B18" s="14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4"/>
      <c r="IQ18" s="4"/>
      <c r="IR18" s="4"/>
      <c r="IS18" s="4"/>
      <c r="IT18" s="4"/>
      <c r="IU18" s="4"/>
      <c r="IV18" s="4"/>
    </row>
    <row r="19" spans="1:256" s="1" customFormat="1" ht="22.5" customHeight="1">
      <c r="A19" s="13" t="s">
        <v>336</v>
      </c>
      <c r="B19" s="14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4"/>
      <c r="IQ19" s="4"/>
      <c r="IR19" s="4"/>
      <c r="IS19" s="4"/>
      <c r="IT19" s="4"/>
      <c r="IU19" s="4"/>
      <c r="IV19" s="4"/>
    </row>
    <row r="20" spans="1:256" s="1" customFormat="1" ht="22.5" customHeight="1">
      <c r="A20" s="13" t="s">
        <v>337</v>
      </c>
      <c r="B20" s="14"/>
      <c r="C20" s="1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4"/>
      <c r="IQ20" s="4"/>
      <c r="IR20" s="4"/>
      <c r="IS20" s="4"/>
      <c r="IT20" s="4"/>
      <c r="IU20" s="4"/>
      <c r="IV20" s="4"/>
    </row>
    <row r="21" spans="1:256" s="1" customFormat="1" ht="22.5" customHeight="1">
      <c r="A21" s="13" t="s">
        <v>338</v>
      </c>
      <c r="B21" s="14"/>
      <c r="C21" s="1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4"/>
      <c r="IQ21" s="4"/>
      <c r="IR21" s="4"/>
      <c r="IS21" s="4"/>
      <c r="IT21" s="4"/>
      <c r="IU21" s="4"/>
      <c r="IV21" s="4"/>
    </row>
    <row r="22" spans="1:256" s="1" customFormat="1" ht="22.5" customHeight="1">
      <c r="A22" s="13" t="s">
        <v>339</v>
      </c>
      <c r="B22" s="14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4"/>
      <c r="IQ22" s="4"/>
      <c r="IR22" s="4"/>
      <c r="IS22" s="4"/>
      <c r="IT22" s="4"/>
      <c r="IU22" s="4"/>
      <c r="IV22" s="4"/>
    </row>
    <row r="23" spans="1:256" s="1" customFormat="1" ht="22.5" customHeight="1">
      <c r="A23" s="13" t="s">
        <v>340</v>
      </c>
      <c r="B23" s="14"/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4"/>
      <c r="IQ23" s="4"/>
      <c r="IR23" s="4"/>
      <c r="IS23" s="4"/>
      <c r="IT23" s="4"/>
      <c r="IU23" s="4"/>
      <c r="IV23" s="4"/>
    </row>
    <row r="24" spans="1:3" ht="22.5" customHeight="1">
      <c r="A24" s="13" t="s">
        <v>359</v>
      </c>
      <c r="B24" s="14">
        <f>+B25+B31+B32</f>
        <v>10042</v>
      </c>
      <c r="C24" s="12"/>
    </row>
    <row r="25" spans="1:256" s="1" customFormat="1" ht="22.5" customHeight="1">
      <c r="A25" s="13" t="s">
        <v>332</v>
      </c>
      <c r="B25" s="14">
        <f>+B26+B28</f>
        <v>10042</v>
      </c>
      <c r="C25" s="1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4"/>
      <c r="IQ25" s="4"/>
      <c r="IR25" s="4"/>
      <c r="IS25" s="4"/>
      <c r="IT25" s="4"/>
      <c r="IU25" s="4"/>
      <c r="IV25" s="4"/>
    </row>
    <row r="26" spans="1:256" s="1" customFormat="1" ht="22.5" customHeight="1">
      <c r="A26" s="13" t="s">
        <v>333</v>
      </c>
      <c r="B26" s="14">
        <v>9892</v>
      </c>
      <c r="C26" s="1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4"/>
      <c r="IQ26" s="4"/>
      <c r="IR26" s="4"/>
      <c r="IS26" s="4"/>
      <c r="IT26" s="4"/>
      <c r="IU26" s="4"/>
      <c r="IV26" s="4"/>
    </row>
    <row r="27" spans="1:256" s="1" customFormat="1" ht="22.5" customHeight="1">
      <c r="A27" s="13" t="s">
        <v>335</v>
      </c>
      <c r="B27" s="14"/>
      <c r="C27" s="1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4"/>
      <c r="IQ27" s="4"/>
      <c r="IR27" s="4"/>
      <c r="IS27" s="4"/>
      <c r="IT27" s="4"/>
      <c r="IU27" s="4"/>
      <c r="IV27" s="4"/>
    </row>
    <row r="28" spans="1:256" s="1" customFormat="1" ht="22.5" customHeight="1">
      <c r="A28" s="13" t="s">
        <v>336</v>
      </c>
      <c r="B28" s="14">
        <v>150</v>
      </c>
      <c r="C28" s="1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4"/>
      <c r="IQ28" s="4"/>
      <c r="IR28" s="4"/>
      <c r="IS28" s="4"/>
      <c r="IT28" s="4"/>
      <c r="IU28" s="4"/>
      <c r="IV28" s="4"/>
    </row>
    <row r="29" spans="1:256" s="1" customFormat="1" ht="22.5" customHeight="1">
      <c r="A29" s="13" t="s">
        <v>337</v>
      </c>
      <c r="B29" s="14">
        <v>150</v>
      </c>
      <c r="C29" s="1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4"/>
      <c r="IQ29" s="4"/>
      <c r="IR29" s="4"/>
      <c r="IS29" s="4"/>
      <c r="IT29" s="4"/>
      <c r="IU29" s="4"/>
      <c r="IV29" s="4"/>
    </row>
    <row r="30" spans="1:256" s="1" customFormat="1" ht="22.5" customHeight="1">
      <c r="A30" s="13" t="s">
        <v>338</v>
      </c>
      <c r="B30" s="14"/>
      <c r="C30" s="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4"/>
      <c r="IQ30" s="4"/>
      <c r="IR30" s="4"/>
      <c r="IS30" s="4"/>
      <c r="IT30" s="4"/>
      <c r="IU30" s="4"/>
      <c r="IV30" s="4"/>
    </row>
    <row r="31" spans="1:256" s="1" customFormat="1" ht="22.5" customHeight="1">
      <c r="A31" s="13" t="s">
        <v>339</v>
      </c>
      <c r="B31" s="14"/>
      <c r="C31" s="1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4"/>
      <c r="IQ31" s="4"/>
      <c r="IR31" s="4"/>
      <c r="IS31" s="4"/>
      <c r="IT31" s="4"/>
      <c r="IU31" s="4"/>
      <c r="IV31" s="4"/>
    </row>
    <row r="32" spans="1:256" s="1" customFormat="1" ht="22.5" customHeight="1">
      <c r="A32" s="13" t="s">
        <v>340</v>
      </c>
      <c r="B32" s="14"/>
      <c r="C32" s="1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4"/>
      <c r="IQ32" s="4"/>
      <c r="IR32" s="4"/>
      <c r="IS32" s="4"/>
      <c r="IT32" s="4"/>
      <c r="IU32" s="4"/>
      <c r="IV32" s="4"/>
    </row>
    <row r="33" spans="1:3" ht="22.5" customHeight="1">
      <c r="A33" s="13" t="s">
        <v>360</v>
      </c>
      <c r="B33" s="14">
        <f>+B34+B40+B41</f>
        <v>409036</v>
      </c>
      <c r="C33" s="12"/>
    </row>
    <row r="34" spans="1:256" s="1" customFormat="1" ht="22.5" customHeight="1">
      <c r="A34" s="13" t="s">
        <v>332</v>
      </c>
      <c r="B34" s="14">
        <f>+B35+B37</f>
        <v>408847</v>
      </c>
      <c r="C34" s="1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4"/>
      <c r="IQ34" s="4"/>
      <c r="IR34" s="4"/>
      <c r="IS34" s="4"/>
      <c r="IT34" s="4"/>
      <c r="IU34" s="4"/>
      <c r="IV34" s="4"/>
    </row>
    <row r="35" spans="1:256" s="1" customFormat="1" ht="22.5" customHeight="1">
      <c r="A35" s="13" t="s">
        <v>333</v>
      </c>
      <c r="B35" s="14">
        <f aca="true" t="shared" si="0" ref="B35:B41">+B8+B17-B26</f>
        <v>257283</v>
      </c>
      <c r="C35" s="1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4"/>
      <c r="IQ35" s="4"/>
      <c r="IR35" s="4"/>
      <c r="IS35" s="4"/>
      <c r="IT35" s="4"/>
      <c r="IU35" s="4"/>
      <c r="IV35" s="4"/>
    </row>
    <row r="36" spans="1:256" s="1" customFormat="1" ht="22.5" customHeight="1">
      <c r="A36" s="13" t="s">
        <v>335</v>
      </c>
      <c r="B36" s="14">
        <f t="shared" si="0"/>
        <v>918</v>
      </c>
      <c r="C36" s="1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4"/>
      <c r="IQ36" s="4"/>
      <c r="IR36" s="4"/>
      <c r="IS36" s="4"/>
      <c r="IT36" s="4"/>
      <c r="IU36" s="4"/>
      <c r="IV36" s="4"/>
    </row>
    <row r="37" spans="1:256" s="1" customFormat="1" ht="22.5" customHeight="1">
      <c r="A37" s="13" t="s">
        <v>336</v>
      </c>
      <c r="B37" s="14">
        <f t="shared" si="0"/>
        <v>151564</v>
      </c>
      <c r="C37" s="1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4"/>
      <c r="IQ37" s="4"/>
      <c r="IR37" s="4"/>
      <c r="IS37" s="4"/>
      <c r="IT37" s="4"/>
      <c r="IU37" s="4"/>
      <c r="IV37" s="4"/>
    </row>
    <row r="38" spans="1:256" s="1" customFormat="1" ht="22.5" customHeight="1">
      <c r="A38" s="13" t="s">
        <v>337</v>
      </c>
      <c r="B38" s="14">
        <f t="shared" si="0"/>
        <v>50150</v>
      </c>
      <c r="C38" s="1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4"/>
      <c r="IQ38" s="4"/>
      <c r="IR38" s="4"/>
      <c r="IS38" s="4"/>
      <c r="IT38" s="4"/>
      <c r="IU38" s="4"/>
      <c r="IV38" s="4"/>
    </row>
    <row r="39" spans="1:256" s="1" customFormat="1" ht="22.5" customHeight="1">
      <c r="A39" s="13" t="s">
        <v>338</v>
      </c>
      <c r="B39" s="14">
        <f t="shared" si="0"/>
        <v>20000</v>
      </c>
      <c r="C39" s="1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4"/>
      <c r="IQ39" s="4"/>
      <c r="IR39" s="4"/>
      <c r="IS39" s="4"/>
      <c r="IT39" s="4"/>
      <c r="IU39" s="4"/>
      <c r="IV39" s="4"/>
    </row>
    <row r="40" spans="1:256" s="1" customFormat="1" ht="22.5" customHeight="1">
      <c r="A40" s="13" t="s">
        <v>339</v>
      </c>
      <c r="B40" s="14">
        <f t="shared" si="0"/>
        <v>189</v>
      </c>
      <c r="C40" s="1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4"/>
      <c r="IQ40" s="4"/>
      <c r="IR40" s="4"/>
      <c r="IS40" s="4"/>
      <c r="IT40" s="4"/>
      <c r="IU40" s="4"/>
      <c r="IV40" s="4"/>
    </row>
    <row r="41" spans="1:256" s="1" customFormat="1" ht="22.5" customHeight="1">
      <c r="A41" s="13" t="s">
        <v>340</v>
      </c>
      <c r="B41" s="14">
        <f t="shared" si="0"/>
        <v>0</v>
      </c>
      <c r="C41" s="1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4"/>
      <c r="IQ41" s="4"/>
      <c r="IR41" s="4"/>
      <c r="IS41" s="4"/>
      <c r="IT41" s="4"/>
      <c r="IU41" s="4"/>
      <c r="IV41" s="4"/>
    </row>
    <row r="42" spans="1:3" ht="22.5" customHeight="1">
      <c r="A42" s="10" t="s">
        <v>344</v>
      </c>
      <c r="B42" s="14"/>
      <c r="C42" s="12"/>
    </row>
    <row r="43" spans="1:3" ht="22.5" customHeight="1">
      <c r="A43" s="13" t="s">
        <v>361</v>
      </c>
      <c r="B43" s="14">
        <f>+B44+B46</f>
        <v>414049</v>
      </c>
      <c r="C43" s="12"/>
    </row>
    <row r="44" spans="1:3" ht="22.5" customHeight="1">
      <c r="A44" s="13" t="s">
        <v>346</v>
      </c>
      <c r="B44" s="14">
        <f>+'附表6'!B56</f>
        <v>251214</v>
      </c>
      <c r="C44" s="12"/>
    </row>
    <row r="45" spans="1:256" s="1" customFormat="1" ht="22.5" customHeight="1">
      <c r="A45" s="13" t="s">
        <v>348</v>
      </c>
      <c r="B45" s="14">
        <f>+'附表6'!B57</f>
        <v>2517</v>
      </c>
      <c r="C45" s="1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4"/>
      <c r="IQ45" s="4"/>
      <c r="IR45" s="4"/>
      <c r="IS45" s="4"/>
      <c r="IT45" s="4"/>
      <c r="IU45" s="4"/>
      <c r="IV45" s="4"/>
    </row>
    <row r="46" spans="1:3" ht="22.5" customHeight="1">
      <c r="A46" s="13" t="s">
        <v>349</v>
      </c>
      <c r="B46" s="14">
        <f>+'附表6'!B58</f>
        <v>162835</v>
      </c>
      <c r="C46" s="12"/>
    </row>
    <row r="47" spans="1:256" s="1" customFormat="1" ht="22.5" customHeight="1">
      <c r="A47" s="13" t="s">
        <v>350</v>
      </c>
      <c r="B47" s="14">
        <f>+'附表6'!B59</f>
        <v>50300</v>
      </c>
      <c r="C47" s="1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4"/>
      <c r="IQ47" s="4"/>
      <c r="IR47" s="4"/>
      <c r="IS47" s="4"/>
      <c r="IT47" s="4"/>
      <c r="IU47" s="4"/>
      <c r="IV47" s="4"/>
    </row>
    <row r="48" spans="1:256" s="1" customFormat="1" ht="22.5" customHeight="1">
      <c r="A48" s="13" t="s">
        <v>351</v>
      </c>
      <c r="B48" s="14">
        <f>+'附表6'!B60</f>
        <v>20000</v>
      </c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4"/>
      <c r="IQ48" s="4"/>
      <c r="IR48" s="4"/>
      <c r="IS48" s="4"/>
      <c r="IT48" s="4"/>
      <c r="IU48" s="4"/>
      <c r="IV48" s="4"/>
    </row>
    <row r="49" spans="1:3" ht="22.5" customHeight="1">
      <c r="A49" s="13" t="s">
        <v>362</v>
      </c>
      <c r="B49" s="14">
        <f>+B50+B52</f>
        <v>18475</v>
      </c>
      <c r="C49" s="12"/>
    </row>
    <row r="50" spans="1:256" s="1" customFormat="1" ht="22.5" customHeight="1">
      <c r="A50" s="13" t="s">
        <v>346</v>
      </c>
      <c r="B50" s="14">
        <v>18475</v>
      </c>
      <c r="C50" s="1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4"/>
      <c r="IQ50" s="4"/>
      <c r="IR50" s="4"/>
      <c r="IS50" s="4"/>
      <c r="IT50" s="4"/>
      <c r="IU50" s="4"/>
      <c r="IV50" s="4"/>
    </row>
    <row r="51" spans="1:256" s="1" customFormat="1" ht="22.5" customHeight="1">
      <c r="A51" s="13" t="s">
        <v>348</v>
      </c>
      <c r="B51" s="14"/>
      <c r="C51" s="1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4"/>
      <c r="IQ51" s="4"/>
      <c r="IR51" s="4"/>
      <c r="IS51" s="4"/>
      <c r="IT51" s="4"/>
      <c r="IU51" s="4"/>
      <c r="IV51" s="4"/>
    </row>
    <row r="52" spans="1:256" s="1" customFormat="1" ht="22.5" customHeight="1">
      <c r="A52" s="13" t="s">
        <v>349</v>
      </c>
      <c r="B52" s="14"/>
      <c r="C52" s="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4"/>
      <c r="IQ52" s="4"/>
      <c r="IR52" s="4"/>
      <c r="IS52" s="4"/>
      <c r="IT52" s="4"/>
      <c r="IU52" s="4"/>
      <c r="IV52" s="4"/>
    </row>
    <row r="53" spans="1:256" s="1" customFormat="1" ht="22.5" customHeight="1">
      <c r="A53" s="13" t="s">
        <v>350</v>
      </c>
      <c r="B53" s="14"/>
      <c r="C53" s="1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4"/>
      <c r="IQ53" s="4"/>
      <c r="IR53" s="4"/>
      <c r="IS53" s="4"/>
      <c r="IT53" s="4"/>
      <c r="IU53" s="4"/>
      <c r="IV53" s="4"/>
    </row>
    <row r="54" spans="1:256" s="1" customFormat="1" ht="22.5" customHeight="1">
      <c r="A54" s="13" t="s">
        <v>351</v>
      </c>
      <c r="B54" s="14"/>
      <c r="C54" s="1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4"/>
      <c r="IQ54" s="4"/>
      <c r="IR54" s="4"/>
      <c r="IS54" s="4"/>
      <c r="IT54" s="4"/>
      <c r="IU54" s="4"/>
      <c r="IV54" s="4"/>
    </row>
    <row r="55" spans="1:3" ht="22.5" customHeight="1">
      <c r="A55" s="13" t="s">
        <v>363</v>
      </c>
      <c r="B55" s="14">
        <f>+B56+B58</f>
        <v>432524</v>
      </c>
      <c r="C55" s="12"/>
    </row>
    <row r="56" spans="1:256" s="1" customFormat="1" ht="22.5" customHeight="1">
      <c r="A56" s="13" t="s">
        <v>346</v>
      </c>
      <c r="B56" s="14">
        <f aca="true" t="shared" si="1" ref="B56:B59">+B44+B50</f>
        <v>269689</v>
      </c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4"/>
      <c r="IQ56" s="4"/>
      <c r="IR56" s="4"/>
      <c r="IS56" s="4"/>
      <c r="IT56" s="4"/>
      <c r="IU56" s="4"/>
      <c r="IV56" s="4"/>
    </row>
    <row r="57" spans="1:256" s="1" customFormat="1" ht="22.5" customHeight="1">
      <c r="A57" s="13" t="s">
        <v>348</v>
      </c>
      <c r="B57" s="14">
        <f t="shared" si="1"/>
        <v>2517</v>
      </c>
      <c r="C57" s="1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4"/>
      <c r="IQ57" s="4"/>
      <c r="IR57" s="4"/>
      <c r="IS57" s="4"/>
      <c r="IT57" s="4"/>
      <c r="IU57" s="4"/>
      <c r="IV57" s="4"/>
    </row>
    <row r="58" spans="1:256" s="1" customFormat="1" ht="22.5" customHeight="1">
      <c r="A58" s="13" t="s">
        <v>349</v>
      </c>
      <c r="B58" s="14">
        <f t="shared" si="1"/>
        <v>162835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4"/>
      <c r="IQ58" s="4"/>
      <c r="IR58" s="4"/>
      <c r="IS58" s="4"/>
      <c r="IT58" s="4"/>
      <c r="IU58" s="4"/>
      <c r="IV58" s="4"/>
    </row>
    <row r="59" spans="1:256" s="1" customFormat="1" ht="22.5" customHeight="1">
      <c r="A59" s="13" t="s">
        <v>350</v>
      </c>
      <c r="B59" s="14">
        <f t="shared" si="1"/>
        <v>50300</v>
      </c>
      <c r="C59" s="1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4"/>
      <c r="IQ59" s="4"/>
      <c r="IR59" s="4"/>
      <c r="IS59" s="4"/>
      <c r="IT59" s="4"/>
      <c r="IU59" s="4"/>
      <c r="IV59" s="4"/>
    </row>
    <row r="60" spans="1:256" s="1" customFormat="1" ht="22.5" customHeight="1">
      <c r="A60" s="13" t="s">
        <v>351</v>
      </c>
      <c r="B60" s="14">
        <f>+B54</f>
        <v>0</v>
      </c>
      <c r="C60" s="1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4"/>
      <c r="IQ60" s="4"/>
      <c r="IR60" s="4"/>
      <c r="IS60" s="4"/>
      <c r="IT60" s="4"/>
      <c r="IU60" s="4"/>
      <c r="IV60" s="4"/>
    </row>
  </sheetData>
  <sheetProtection/>
  <mergeCells count="2">
    <mergeCell ref="A2:C2"/>
    <mergeCell ref="A3:B3"/>
  </mergeCells>
  <printOptions horizontalCentered="1"/>
  <pageMargins left="0.39" right="0.39" top="0.79" bottom="0.59" header="0" footer="0.39"/>
  <pageSetup firstPageNumber="0" useFirstPageNumber="1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cp:lastPrinted>2016-07-18T14:38:13Z</cp:lastPrinted>
  <dcterms:created xsi:type="dcterms:W3CDTF">2016-07-05T12:29:52Z</dcterms:created>
  <dcterms:modified xsi:type="dcterms:W3CDTF">2021-07-04T02:00:19Z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