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 tabRatio="1000"/>
  </bookViews>
  <sheets>
    <sheet name="封2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</sheets>
  <externalReferences>
    <externalReference r:id="rId23"/>
    <externalReference r:id="rId24"/>
  </externalReferences>
  <definedNames>
    <definedName name="_Order1" hidden="1">255</definedName>
    <definedName name="_Order2" hidden="1">255</definedName>
    <definedName name="Database" localSheetId="0">#REF!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1">'附表1-1'!$2:$5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8">'附表1-8'!$1:$4</definedName>
    <definedName name="_xlnm.Print_Titles" localSheetId="9">'附表1-9'!$1:$4</definedName>
    <definedName name="_xlnm.Print_Titles">#N/A</definedName>
    <definedName name="UU">#REF!</definedName>
    <definedName name="YY">#REF!</definedName>
    <definedName name="Z_54431C6A_6CB5_493F_BA5A_1F9237B1985C_.wvu.PrintArea" localSheetId="0" hidden="1">封2!$B$2:$C$25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总表">#N/A</definedName>
    <definedName name="_xlnm._FilterDatabase" localSheetId="6" hidden="1">'附表1-6'!$A$4:$D$81</definedName>
  </definedNames>
  <calcPr calcId="144525" fullPrecision="0"/>
</workbook>
</file>

<file path=xl/sharedStrings.xml><?xml version="1.0" encoding="utf-8"?>
<sst xmlns="http://schemas.openxmlformats.org/spreadsheetml/2006/main" count="880">
  <si>
    <t>永泰县2017年度预算公开表</t>
  </si>
  <si>
    <t>一、政府预算公开模板</t>
  </si>
  <si>
    <t>1、</t>
  </si>
  <si>
    <t>附表1-1：2017年度一般公共预算收入预算表</t>
  </si>
  <si>
    <t>2、</t>
  </si>
  <si>
    <t>附表1-2：2017年度一般公共预算支出预算表</t>
  </si>
  <si>
    <t>3、</t>
  </si>
  <si>
    <t>附表1-3：2017年度一般公共预算本级收入预算表</t>
  </si>
  <si>
    <t>4、</t>
  </si>
  <si>
    <t>附表1-4：2017年度一般公共预算本级支出预算表</t>
  </si>
  <si>
    <t>5、</t>
  </si>
  <si>
    <t>附表1-5：2017年度一般公共预算本级支出经济分类情况表</t>
  </si>
  <si>
    <t>6、</t>
  </si>
  <si>
    <t>附表1-6：2017年度一般公共预算本级基本支出经济分类情况表</t>
  </si>
  <si>
    <t>7、</t>
  </si>
  <si>
    <t>附表1-7：2017年度对下税收返还和转移支付预算表</t>
  </si>
  <si>
    <t>8、</t>
  </si>
  <si>
    <t>附表1-8：2017年度本级一般公共预算“三公”经费支出预算表</t>
  </si>
  <si>
    <t>9、</t>
  </si>
  <si>
    <t>附表1-9：2017年度政府性基金收入预算表</t>
  </si>
  <si>
    <t>10、</t>
  </si>
  <si>
    <t>附表1-10：2017年度政府性基金支出预算表</t>
  </si>
  <si>
    <t>11、</t>
  </si>
  <si>
    <t>附表1-11：2017年度政府性基金本级收入预算表</t>
  </si>
  <si>
    <t>12、</t>
  </si>
  <si>
    <t>附表1-12：2017年度政府性基金本级支出预算表</t>
  </si>
  <si>
    <t>13、</t>
  </si>
  <si>
    <t>附表1-13：2017年度政府性基金转移支付预算表</t>
  </si>
  <si>
    <t>14、</t>
  </si>
  <si>
    <t>附表1-14：2017年度国有资本经营收入预算表</t>
  </si>
  <si>
    <t>15、</t>
  </si>
  <si>
    <t>附表1-15：2017年度国有资本经营支出预算表</t>
  </si>
  <si>
    <t>16、</t>
  </si>
  <si>
    <t>附表1-16：2017年度本级国有资本经营收入预算表</t>
  </si>
  <si>
    <t>17、</t>
  </si>
  <si>
    <t>附表1-17：2017年度本级国有资本经营支出预算表</t>
  </si>
  <si>
    <t>18、</t>
  </si>
  <si>
    <t>附表1-18：2017年度社会保险基金预算收入表</t>
  </si>
  <si>
    <t>19、</t>
  </si>
  <si>
    <t>附表1-19：2017年度社会保险基金预算支出表</t>
  </si>
  <si>
    <t>20、</t>
  </si>
  <si>
    <t>附表1-20：2017年度本级社会保险基金预算收入表</t>
  </si>
  <si>
    <t>21、</t>
  </si>
  <si>
    <t>附表1-21：2017年度本级社会保险基金预算支出表</t>
  </si>
  <si>
    <t>附表1-1</t>
  </si>
  <si>
    <t>2017年度一般公共预算收入预算表</t>
  </si>
  <si>
    <t>单位：万元</t>
  </si>
  <si>
    <t>收 入项目</t>
  </si>
  <si>
    <t>当年预算数</t>
  </si>
  <si>
    <t>上年预计
执行数</t>
  </si>
  <si>
    <t>预算数为上年预计执行数的％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</si>
  <si>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</si>
  <si>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</si>
  <si>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</si>
  <si>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</si>
  <si>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</si>
  <si>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</si>
  <si>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</si>
  <si>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</si>
  <si>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</si>
  <si>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</si>
  <si>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</si>
  <si>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</si>
  <si>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</si>
  <si>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</si>
  <si>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</si>
  <si>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</si>
  <si>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</si>
  <si>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</si>
  <si>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</si>
  <si>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</si>
  <si>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</si>
  <si>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</si>
  <si>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</si>
  <si>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</si>
  <si>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</si>
  <si>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</si>
  <si>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</si>
  <si>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</si>
  <si>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</si>
  <si>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</si>
  <si>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</si>
  <si>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</si>
  <si>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</si>
  <si>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</si>
  <si>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</si>
  <si>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</si>
  <si>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</si>
  <si>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</si>
  <si>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</si>
  <si>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</si>
  <si>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</si>
  <si>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2017年度一般公共预算支出预算表</t>
  </si>
  <si>
    <t>支出项目</t>
  </si>
  <si>
    <t>上年预算数</t>
  </si>
  <si>
    <t>预算数为上年预算数的％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</si>
  <si>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</si>
  <si>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</si>
  <si>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</si>
  <si>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</si>
  <si>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</si>
  <si>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</si>
  <si>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</si>
  <si>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</si>
  <si>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</si>
  <si>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</si>
  <si>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</si>
  <si>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</si>
  <si>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</si>
  <si>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</si>
  <si>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</si>
  <si>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</si>
  <si>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</si>
  <si>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</si>
  <si>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</si>
  <si>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</si>
  <si>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</si>
  <si>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</si>
  <si>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</si>
  <si>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</si>
  <si>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</si>
  <si>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</si>
  <si>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</si>
  <si>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</si>
  <si>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</si>
  <si>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</si>
  <si>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</si>
  <si>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</si>
  <si>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</si>
  <si>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</si>
  <si>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</si>
  <si>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</si>
  <si>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</si>
  <si>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</si>
  <si>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</si>
  <si>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</si>
  <si>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</si>
  <si>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附表1-3</t>
  </si>
  <si>
    <t>2017年度一般公共预算本级收入预算表</t>
  </si>
  <si>
    <t>收入项目</t>
  </si>
  <si>
    <t>上年执行数</t>
  </si>
  <si>
    <t>预算数为上年执行数的％</t>
  </si>
  <si>
    <t>附表1-4</t>
  </si>
  <si>
    <t>2017年度一般公共预算本级支出预算表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</si>
  <si>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</si>
  <si>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</si>
  <si>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</si>
  <si>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</si>
  <si>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代表工作</t>
  </si>
  <si>
    <t xml:space="preserve">    人大信访工作</t>
  </si>
  <si>
    <t xml:space="preserve">    其他人大事务支出</t>
  </si>
  <si>
    <t xml:space="preserve">  政协事务</t>
  </si>
  <si>
    <t xml:space="preserve">    行政运行（政协事务）</t>
  </si>
  <si>
    <t xml:space="preserve">    委员视察</t>
  </si>
  <si>
    <t xml:space="preserve">    事业运行（政协事务）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</si>
  <si>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</si>
  <si>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</si>
  <si>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</si>
  <si>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</si>
  <si>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</si>
  <si>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</si>
  <si>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</si>
  <si>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</si>
  <si>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</si>
  <si>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统计信息事务</t>
  </si>
  <si>
    <t xml:space="preserve">    行政运行（统计信息事务）</t>
  </si>
  <si>
    <t xml:space="preserve">    信息事务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</si>
  <si>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</si>
  <si>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</si>
  <si>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</si>
  <si>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</si>
  <si>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</si>
  <si>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</si>
  <si>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</si>
  <si>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</si>
  <si>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</si>
  <si>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</si>
  <si>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</si>
  <si>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</si>
  <si>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一般行政管理事务（审计事务）</t>
  </si>
  <si>
    <t xml:space="preserve">    事业运行（审计事务）</t>
  </si>
  <si>
    <t xml:space="preserve">    其他审计事务支出</t>
  </si>
  <si>
    <t xml:space="preserve">  人力资源事务</t>
  </si>
  <si>
    <t xml:space="preserve">    军队转业干部安置</t>
  </si>
  <si>
    <t xml:space="preserve">  纪检监察事务</t>
  </si>
  <si>
    <t xml:space="preserve">    行政运行（纪检监察事务）</t>
  </si>
  <si>
    <t xml:space="preserve">  商贸事务</t>
  </si>
  <si>
    <t xml:space="preserve">    行政运行（商贸事务）</t>
  </si>
  <si>
    <t xml:space="preserve">    其他商贸事务支出</t>
  </si>
  <si>
    <t xml:space="preserve">  工商行政管理事务</t>
  </si>
  <si>
    <t xml:space="preserve">    行政运行（工商行政管理事务）</t>
  </si>
  <si>
    <t xml:space="preserve">    消费者权益保护</t>
  </si>
  <si>
    <t xml:space="preserve">  质量技术监督与检验检疫事务</t>
  </si>
  <si>
    <t xml:space="preserve">    事业运行（质量技术监督与检验检疫事务）</t>
  </si>
  <si>
    <t xml:space="preserve">    其他质量技术监督与检验检疫事务支出</t>
  </si>
  <si>
    <t xml:space="preserve">  民族事务</t>
  </si>
  <si>
    <t xml:space="preserve">    行政运行（民族事务）</t>
  </si>
  <si>
    <t xml:space="preserve">    民族工作专项</t>
  </si>
  <si>
    <t xml:space="preserve">  档案事务</t>
  </si>
  <si>
    <t xml:space="preserve">    行政运行（档案事务）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</si>
  <si>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</si>
  <si>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</si>
  <si>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</si>
  <si>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</si>
  <si>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</si>
  <si>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</si>
  <si>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工会疗养休养</t>
  </si>
  <si>
    <t xml:space="preserve">  党委办公厅（室）及相关机构事务</t>
  </si>
  <si>
    <t xml:space="preserve">    行政运行（党委办公厅（室）及相关机构事务）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</si>
  <si>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</si>
  <si>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</si>
  <si>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</si>
  <si>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</si>
  <si>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</si>
  <si>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</si>
  <si>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一般行政管理事务（宣传事务）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</si>
  <si>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</si>
  <si>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</si>
  <si>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</si>
  <si>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</si>
  <si>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事业运行（统战事务）</t>
  </si>
  <si>
    <t xml:space="preserve">  其他共产党事务支出</t>
  </si>
  <si>
    <t xml:space="preserve">    行政运行（其他共产党事务支出）</t>
  </si>
  <si>
    <t xml:space="preserve">    一般行政管理事务（其他共产党事务支出）</t>
  </si>
  <si>
    <t xml:space="preserve">    事业运行（其他共产党事务支出）</t>
  </si>
  <si>
    <t xml:space="preserve">    其他共产党事务支出（其他共产党事务支出）</t>
  </si>
  <si>
    <t>国防支出</t>
  </si>
  <si>
    <t xml:space="preserve">  国防动员</t>
  </si>
  <si>
    <t xml:space="preserve">    人民防空</t>
  </si>
  <si>
    <t xml:space="preserve">    民兵</t>
  </si>
  <si>
    <t xml:space="preserve">  其他国防支出</t>
  </si>
  <si>
    <t xml:space="preserve">    其他国防支出</t>
  </si>
  <si>
    <t>公共安全支出</t>
  </si>
  <si>
    <t xml:space="preserve">  武装警察</t>
  </si>
  <si>
    <t xml:space="preserve">    消防</t>
  </si>
  <si>
    <t xml:space="preserve">    警卫</t>
  </si>
  <si>
    <t xml:space="preserve">  公安</t>
  </si>
  <si>
    <t xml:space="preserve">    行政运行（公安）</t>
  </si>
  <si>
    <t xml:space="preserve">    一般行政管理事务（公安）</t>
  </si>
  <si>
    <t xml:space="preserve">    治安管理</t>
  </si>
  <si>
    <t xml:space="preserve">    禁毒管理</t>
  </si>
  <si>
    <t xml:space="preserve">    道路交通管理</t>
  </si>
  <si>
    <t xml:space="preserve">    反恐怖</t>
  </si>
  <si>
    <t xml:space="preserve">    居民身份证管理</t>
  </si>
  <si>
    <t xml:space="preserve">    拘押收教场所管理</t>
  </si>
  <si>
    <t xml:space="preserve">    其他公安支出</t>
  </si>
  <si>
    <t xml:space="preserve">  国家安全</t>
  </si>
  <si>
    <t xml:space="preserve">    一般行政管理事务（国家安全）</t>
  </si>
  <si>
    <t xml:space="preserve">  检察</t>
  </si>
  <si>
    <t xml:space="preserve">    行政运行（检察）</t>
  </si>
  <si>
    <t xml:space="preserve">    其他检察支出</t>
  </si>
  <si>
    <t xml:space="preserve">  法院</t>
  </si>
  <si>
    <t xml:space="preserve">    行政运行（法院）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</si>
  <si>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</si>
  <si>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</si>
  <si>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</si>
  <si>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</si>
  <si>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</si>
  <si>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</si>
  <si>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</si>
  <si>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</si>
  <si>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其他司法支出</t>
  </si>
  <si>
    <t xml:space="preserve">  强制隔离戒毒</t>
  </si>
  <si>
    <t xml:space="preserve">    事业运行（强制隔离戒毒）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</si>
  <si>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</si>
  <si>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</si>
  <si>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</si>
  <si>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</si>
  <si>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</si>
  <si>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</si>
  <si>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</si>
  <si>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</si>
  <si>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</si>
  <si>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</si>
  <si>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</si>
  <si>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</si>
  <si>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广播电视教育</t>
  </si>
  <si>
    <t xml:space="preserve">    广播电视学校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</si>
  <si>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</si>
  <si>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</si>
  <si>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</si>
  <si>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</si>
  <si>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</si>
  <si>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</si>
  <si>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</si>
  <si>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</si>
  <si>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</si>
  <si>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应用研究</t>
  </si>
  <si>
    <t xml:space="preserve">    机构运行（应用研究）</t>
  </si>
  <si>
    <t xml:space="preserve">  技术研究与开发</t>
  </si>
  <si>
    <t xml:space="preserve">    其他技术研究与开发支出</t>
  </si>
  <si>
    <t xml:space="preserve">  科学技术普及</t>
  </si>
  <si>
    <t xml:space="preserve">    机构运行（科学技术普及）</t>
  </si>
  <si>
    <t xml:space="preserve">    其他科学技术普及支出</t>
  </si>
  <si>
    <t>文化体育与传媒支出</t>
  </si>
  <si>
    <t xml:space="preserve">  文化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</si>
  <si>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</si>
  <si>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</si>
  <si>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</si>
  <si>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</si>
  <si>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</si>
  <si>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</si>
  <si>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</si>
  <si>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</si>
  <si>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</si>
  <si>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</si>
  <si>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其他体育支出</t>
  </si>
  <si>
    <t xml:space="preserve">  新闻出版广播影视</t>
  </si>
  <si>
    <t xml:space="preserve">    行政运行（广播影视）</t>
  </si>
  <si>
    <t xml:space="preserve">    广播</t>
  </si>
  <si>
    <t xml:space="preserve">    其他新闻出版广播影视支出</t>
  </si>
  <si>
    <t xml:space="preserve">  其他文化体育与传媒支出</t>
  </si>
  <si>
    <t xml:space="preserve">    宣传文化发展专项支出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</si>
  <si>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</si>
  <si>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</si>
  <si>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</si>
  <si>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</si>
  <si>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</si>
  <si>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</si>
  <si>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</si>
  <si>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</si>
  <si>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</si>
  <si>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</si>
  <si>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</si>
  <si>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</si>
  <si>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</si>
  <si>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</si>
  <si>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</si>
  <si>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</si>
  <si>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</si>
  <si>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</si>
  <si>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</si>
  <si>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</si>
  <si>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</si>
  <si>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</si>
  <si>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其他就业补助支出</t>
  </si>
  <si>
    <t xml:space="preserve">  抚恤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</si>
  <si>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</si>
  <si>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</si>
  <si>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</si>
  <si>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</si>
  <si>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</si>
  <si>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</si>
  <si>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儿童福利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</si>
  <si>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</si>
  <si>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</si>
  <si>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</si>
  <si>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</si>
  <si>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</si>
  <si>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</si>
  <si>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</si>
  <si>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</si>
  <si>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地方自然灾害生活补助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</si>
  <si>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</si>
  <si>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</si>
  <si>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</si>
  <si>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</si>
  <si>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</si>
  <si>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</si>
  <si>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</si>
  <si>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</si>
  <si>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</si>
  <si>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</si>
  <si>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</si>
  <si>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大中型水库移民后期扶持基金支出</t>
  </si>
  <si>
    <t xml:space="preserve">    移民补助（大中型水库移民后期扶持基金支出）</t>
  </si>
  <si>
    <t xml:space="preserve">    基础设施建设和经济发展（大中型水库）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</si>
  <si>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</si>
  <si>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</si>
  <si>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</si>
  <si>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财政对其他社会保险基金的补助</t>
  </si>
  <si>
    <t xml:space="preserve">    其他财政对社会保险基金的补助</t>
  </si>
  <si>
    <t xml:space="preserve">  其他社会保障和就业支出</t>
  </si>
  <si>
    <t xml:space="preserve">    其他社会保障和就业支出</t>
  </si>
  <si>
    <t>医疗卫生与计划生育支出</t>
  </si>
  <si>
    <t xml:space="preserve">  医疗卫生与计划生育管理事务</t>
  </si>
  <si>
    <t xml:space="preserve">    行政运行（医疗卫生管理事务）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</si>
  <si>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</si>
  <si>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</si>
  <si>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</si>
  <si>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</si>
  <si>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</si>
  <si>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</si>
  <si>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</si>
  <si>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</si>
  <si>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</si>
  <si>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</si>
  <si>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</si>
  <si>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</si>
  <si>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</si>
  <si>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</si>
  <si>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</si>
  <si>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</si>
  <si>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</si>
  <si>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</si>
  <si>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</si>
  <si>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</si>
  <si>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</si>
  <si>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</si>
  <si>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</si>
  <si>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</si>
  <si>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</si>
  <si>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</si>
  <si>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</si>
  <si>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</si>
  <si>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</si>
  <si>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</si>
  <si>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</si>
  <si>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</si>
  <si>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</si>
  <si>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其他行政事业单位医疗支出</t>
  </si>
  <si>
    <t xml:space="preserve">  财政对基本医疗保险基金的补助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</si>
  <si>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</si>
  <si>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</si>
  <si>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医疗救助</t>
  </si>
  <si>
    <t xml:space="preserve">  优抚对象医疗</t>
  </si>
  <si>
    <t xml:space="preserve">  其他医疗卫生与计划生育支出</t>
  </si>
  <si>
    <t xml:space="preserve">    其他医疗卫生与计划生育支出</t>
  </si>
  <si>
    <t>节能环保支出</t>
  </si>
  <si>
    <t xml:space="preserve">  环境保护管理事务</t>
  </si>
  <si>
    <t xml:space="preserve">    行政运行（环境保护管理事务）</t>
  </si>
  <si>
    <t xml:space="preserve">  污染防治</t>
  </si>
  <si>
    <t xml:space="preserve">    水体</t>
  </si>
  <si>
    <t xml:space="preserve">    排污费安排的支出</t>
  </si>
  <si>
    <t xml:space="preserve">  自然生态保护</t>
  </si>
  <si>
    <t xml:space="preserve">    农村环境保护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</si>
  <si>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</si>
  <si>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</si>
  <si>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</si>
  <si>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</si>
  <si>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</si>
  <si>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</si>
  <si>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</si>
  <si>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工程建设管理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</si>
  <si>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</si>
  <si>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</si>
  <si>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</si>
  <si>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</si>
  <si>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</si>
  <si>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</si>
  <si>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</si>
  <si>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</si>
  <si>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科技转化与推广服务</t>
  </si>
  <si>
    <t xml:space="preserve">    病虫害控制</t>
  </si>
  <si>
    <t xml:space="preserve">    农业生产支持补贴</t>
  </si>
  <si>
    <t xml:space="preserve">    农村公益事业</t>
  </si>
  <si>
    <t xml:space="preserve">    农村道路建设</t>
  </si>
  <si>
    <t xml:space="preserve">    成品油价格改革对渔业的补贴</t>
  </si>
  <si>
    <t xml:space="preserve">    其他农业支出</t>
  </si>
  <si>
    <t xml:space="preserve">  林业</t>
  </si>
  <si>
    <t xml:space="preserve">    行政运行（林业）</t>
  </si>
  <si>
    <t xml:space="preserve">    林业事业机构</t>
  </si>
  <si>
    <t xml:space="preserve">    森林培育（林业）</t>
  </si>
  <si>
    <t xml:space="preserve">    森林生态效益补偿</t>
  </si>
  <si>
    <t xml:space="preserve">    林业自然保护区</t>
  </si>
  <si>
    <t xml:space="preserve">    林业执法与监督</t>
  </si>
  <si>
    <t xml:space="preserve">    林业防灾减灾</t>
  </si>
  <si>
    <t xml:space="preserve">    其他林业支出</t>
  </si>
  <si>
    <t xml:space="preserve">  水利</t>
  </si>
  <si>
    <t xml:space="preserve">    行政运行（水利）</t>
  </si>
  <si>
    <t xml:space="preserve">    水利工程建设（水利）</t>
  </si>
  <si>
    <t xml:space="preserve">    水利工程运行与维护</t>
  </si>
  <si>
    <t xml:space="preserve">    防汛</t>
  </si>
  <si>
    <t xml:space="preserve">    农田水利</t>
  </si>
  <si>
    <t xml:space="preserve">    水资源费安排的支出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</si>
  <si>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</si>
  <si>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</si>
  <si>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</si>
  <si>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</si>
  <si>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扶贫贷款奖补和贴息</t>
  </si>
  <si>
    <t xml:space="preserve">    其他扶贫支出</t>
  </si>
  <si>
    <t xml:space="preserve">  农村综合改革</t>
  </si>
  <si>
    <t xml:space="preserve">    对村民委员会和村党支部的补助</t>
  </si>
  <si>
    <t xml:space="preserve">    其他农村综合改革支出</t>
  </si>
  <si>
    <t xml:space="preserve">  大中型水库库区基金及对应专项债务收入安排的支出</t>
  </si>
  <si>
    <t xml:space="preserve">    基础设施建设和经济发展（大中型水库库区基金支出）</t>
  </si>
  <si>
    <t>交通运输支出</t>
  </si>
  <si>
    <t xml:space="preserve">  公路水路运输</t>
  </si>
  <si>
    <t xml:space="preserve">    行政运行（公路水路运输）</t>
  </si>
  <si>
    <t xml:space="preserve">  成品油价格改革对交通运输的补贴</t>
  </si>
  <si>
    <t xml:space="preserve">    对城市公交的补贴</t>
  </si>
  <si>
    <t xml:space="preserve">  其他交通运输支出</t>
  </si>
  <si>
    <t xml:space="preserve">    其他交通运输支出</t>
  </si>
  <si>
    <t>资源勘探信息等支出</t>
  </si>
  <si>
    <t xml:space="preserve">  安全生产监管</t>
  </si>
  <si>
    <t xml:space="preserve">    行政运行（安全生产监管）</t>
  </si>
  <si>
    <t xml:space="preserve">    其他安全生产监管支出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</si>
  <si>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</si>
  <si>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</si>
  <si>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</si>
  <si>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</si>
  <si>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</si>
  <si>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行政运行（商业流通事务）</t>
  </si>
  <si>
    <t xml:space="preserve">  旅游业管理与服务支出</t>
  </si>
  <si>
    <t xml:space="preserve">    行政运行（旅游业管理与服务支出）</t>
  </si>
  <si>
    <t xml:space="preserve">    其他旅游业管理与服务支出</t>
  </si>
  <si>
    <t>国土海洋气象等支出</t>
  </si>
  <si>
    <t xml:space="preserve">  国土资源事务</t>
  </si>
  <si>
    <t xml:space="preserve">    行政运行（国土资源事务）</t>
  </si>
  <si>
    <t xml:space="preserve">    事业运行（国土资源事务）</t>
  </si>
  <si>
    <t xml:space="preserve">  地震事务</t>
  </si>
  <si>
    <t xml:space="preserve">    行政运行（地震事务）</t>
  </si>
  <si>
    <t xml:space="preserve">    地震灾害预防</t>
  </si>
  <si>
    <t xml:space="preserve">  气象事务</t>
  </si>
  <si>
    <t xml:space="preserve">    其他气象事务支出</t>
  </si>
  <si>
    <t>住房保障支出</t>
  </si>
  <si>
    <t xml:space="preserve">  保障性安居工程支出</t>
  </si>
  <si>
    <t xml:space="preserve">    廉租住房</t>
  </si>
  <si>
    <t xml:space="preserve">    棚户区改造</t>
  </si>
  <si>
    <t xml:space="preserve">    公共租赁住房</t>
  </si>
  <si>
    <t xml:space="preserve">    保障性住房租金补贴</t>
  </si>
  <si>
    <t xml:space="preserve">    其他保障性安居工程支出</t>
  </si>
  <si>
    <t>粮油物资储备支出</t>
  </si>
  <si>
    <t xml:space="preserve">  粮油事务</t>
  </si>
  <si>
    <t xml:space="preserve">    粮食风险基金</t>
  </si>
  <si>
    <t xml:space="preserve">    其他粮油事务支出</t>
  </si>
  <si>
    <t xml:space="preserve">  重要商品储备</t>
  </si>
  <si>
    <t xml:space="preserve">    化肥储备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</si>
  <si>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</si>
  <si>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</si>
  <si>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</si>
  <si>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</si>
  <si>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</si>
  <si>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</si>
  <si>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</si>
  <si>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</si>
  <si>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</si>
  <si>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附表1-5</t>
  </si>
  <si>
    <t>2017年度一般公共预算本级支出经济分类情况表</t>
  </si>
  <si>
    <t>项   目</t>
  </si>
  <si>
    <t>一、工资福利支出</t>
  </si>
  <si>
    <t>二、商品和服务支出</t>
  </si>
  <si>
    <t>三、对个人和家庭的补助</t>
  </si>
  <si>
    <t>四、基本建设支出</t>
  </si>
  <si>
    <t>五、其他资本性支出</t>
  </si>
  <si>
    <t>六、对企事业单位的补贴</t>
  </si>
  <si>
    <t>七、债务利息支出</t>
  </si>
  <si>
    <t>八、其他支出</t>
  </si>
  <si>
    <t>合   计</t>
  </si>
  <si>
    <t>附表1-6</t>
  </si>
  <si>
    <t>2017年度一般公共预算本级基本支出经济分类情况表</t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</si>
  <si>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</si>
  <si>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</si>
  <si>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</si>
  <si>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</si>
  <si>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</si>
  <si>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</si>
  <si>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</si>
  <si>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</si>
  <si>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</si>
  <si>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</si>
  <si>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</si>
  <si>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</si>
  <si>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</si>
  <si>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</si>
  <si>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</si>
  <si>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</si>
  <si>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</si>
  <si>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</si>
  <si>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</si>
  <si>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</si>
  <si>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</si>
  <si>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</si>
  <si>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</si>
  <si>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</si>
  <si>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</si>
  <si>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</si>
  <si>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</si>
  <si>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</si>
  <si>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</si>
  <si>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</si>
  <si>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</si>
  <si>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</si>
  <si>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</si>
  <si>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</si>
  <si>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</si>
  <si>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</si>
  <si>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</si>
  <si>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</si>
  <si>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</si>
  <si>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</si>
  <si>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</si>
  <si>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</si>
  <si>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</si>
  <si>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</si>
  <si>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</si>
  <si>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</si>
  <si>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</si>
  <si>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</si>
  <si>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</si>
  <si>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</si>
  <si>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</si>
  <si>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</si>
  <si>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</si>
  <si>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</si>
  <si>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</si>
  <si>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</si>
  <si>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</si>
  <si>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</si>
  <si>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</si>
  <si>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</si>
  <si>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</si>
  <si>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</si>
  <si>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</si>
  <si>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</si>
  <si>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</si>
  <si>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</si>
  <si>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</si>
  <si>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</si>
  <si>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</si>
  <si>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</si>
  <si>
    <t xml:space="preserve">  国内债务付息</t>
  </si>
  <si>
    <t xml:space="preserve">  国外债务付息</t>
  </si>
  <si>
    <t>七、其他支出</t>
  </si>
  <si>
    <t xml:space="preserve">  赠与</t>
  </si>
  <si>
    <t>合  计</t>
  </si>
  <si>
    <t>附表1-7</t>
  </si>
  <si>
    <t>2017年度对下税收返还和转移支付预算表</t>
  </si>
  <si>
    <t> 单位：万元</t>
  </si>
  <si>
    <t>小计</t>
  </si>
  <si>
    <t>××地区</t>
  </si>
  <si>
    <t>…………</t>
  </si>
  <si>
    <t>未落实到地区数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</si>
  <si>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</si>
  <si>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</si>
  <si>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</si>
  <si>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</si>
  <si>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</si>
  <si>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</si>
  <si>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</si>
  <si>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</si>
  <si>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</si>
  <si>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</si>
  <si>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</si>
  <si>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</si>
  <si>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</si>
  <si>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</si>
  <si>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</si>
  <si>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</si>
  <si>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</si>
  <si>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</si>
  <si>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</si>
  <si>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</si>
  <si>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</si>
  <si>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</si>
  <si>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</si>
  <si>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</si>
  <si>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</si>
  <si>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</si>
  <si>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</si>
  <si>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</si>
  <si>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</si>
  <si>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</si>
  <si>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</si>
  <si>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</si>
  <si>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</si>
  <si>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</si>
  <si>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</si>
  <si>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</si>
  <si>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</si>
  <si>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</si>
  <si>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</si>
  <si>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</si>
  <si>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</si>
  <si>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</si>
  <si>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 其中：××项目</t>
  </si>
  <si>
    <t>　说明：我县乡镇作为一级预算单位管理，此表无数据。</t>
  </si>
  <si>
    <t>附表1-8</t>
  </si>
  <si>
    <t>2017年度本级一般公共预算“三公”经费支出预算表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</si>
  <si>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</si>
  <si>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</si>
  <si>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</si>
  <si>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</si>
  <si>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</si>
  <si>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</si>
  <si>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</si>
  <si>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</si>
  <si>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2017年使用一般公共预算拨款安排的“三公”经费预算数为1468万元，比上年预算数减少312万元。其中，因公出国（境）经费0万元，与上年预算数相比下降100%；公务接待费792万元，与上年预算数相比下降4.92%；公务用车购置经费0万元，与上年预算数相比下降（增长）0%；公务用车运行经费676万元，与上年预算数相比下降28.16%。“三公”经费预算减少的主要原因是规范公务接待、厉行节约，实施公车改革以及规范公务用车支出。</t>
  </si>
  <si>
    <t>附表1-9</t>
  </si>
  <si>
    <t>2017年度政府性基金收入预算表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</si>
  <si>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</si>
  <si>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</si>
  <si>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</si>
  <si>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</si>
  <si>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</si>
  <si>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</si>
  <si>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</si>
  <si>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</si>
  <si>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</si>
  <si>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</si>
  <si>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</si>
  <si>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</si>
  <si>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</si>
  <si>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</si>
  <si>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</si>
  <si>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</si>
  <si>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</si>
  <si>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</si>
  <si>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</si>
  <si>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</si>
  <si>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</si>
  <si>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</si>
  <si>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</si>
  <si>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附表1-10</t>
  </si>
  <si>
    <t>2017年度政府性基金支出预算表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</si>
  <si>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</si>
  <si>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</si>
  <si>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</si>
  <si>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</si>
  <si>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</si>
  <si>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</si>
  <si>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</si>
  <si>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</si>
  <si>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</si>
  <si>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</si>
  <si>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</si>
  <si>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</si>
  <si>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</si>
  <si>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</si>
  <si>
    <t>上解上级支出</t>
  </si>
  <si>
    <t>调出资金</t>
  </si>
  <si>
    <t xml:space="preserve">债务转贷支出 </t>
  </si>
  <si>
    <t>年终结余</t>
  </si>
  <si>
    <t>附表1-11</t>
  </si>
  <si>
    <t>2017年度政府性基金本级收入预算表</t>
  </si>
  <si>
    <t>附表1-12</t>
  </si>
  <si>
    <t>2017年度政府性基金本级支出预算表</t>
  </si>
  <si>
    <t xml:space="preserve">  国有土地使用权出让收入及对应专项债务收入安排的支出</t>
  </si>
  <si>
    <t xml:space="preserve">    城市建设支出</t>
  </si>
  <si>
    <t xml:space="preserve">    农村基础设施建设支出</t>
  </si>
  <si>
    <t xml:space="preserve">    土地出让业务支出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</si>
  <si>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</si>
  <si>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</si>
  <si>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</si>
  <si>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</si>
  <si>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  农业土地开发资金及对应专项债务收入安排的支出</t>
  </si>
  <si>
    <t xml:space="preserve">  城市基础设施配套费及对应专项债务收入安排的支出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</si>
  <si>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</si>
  <si>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</si>
  <si>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</si>
  <si>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</si>
  <si>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</si>
  <si>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其他政府性基金及对应专项债务收入安排的支出</t>
  </si>
  <si>
    <t xml:space="preserve">    其他政府性基金及对应专项债务收入安排的支出</t>
  </si>
  <si>
    <t xml:space="preserve">  彩票公益金及对应专项债务收入安排的支出</t>
  </si>
  <si>
    <t xml:space="preserve">    用于体育事业的彩票公益金支出</t>
  </si>
  <si>
    <t xml:space="preserve">    用于其他社会公益事业的彩票公益金支出</t>
  </si>
  <si>
    <t>附表1-13</t>
  </si>
  <si>
    <t>2017年度政府性基金转移支付预算表</t>
  </si>
  <si>
    <t>……</t>
  </si>
  <si>
    <t>附表1-14</t>
  </si>
  <si>
    <t>2017年度国有资本经营收入预算表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</si>
  <si>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</si>
  <si>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</si>
  <si>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</si>
  <si>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</si>
  <si>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</si>
  <si>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</si>
  <si>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</si>
  <si>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</si>
  <si>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附表1-15</t>
  </si>
  <si>
    <t>2017年度国有资本经营支出预算表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</si>
  <si>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</si>
  <si>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</si>
  <si>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</si>
  <si>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</si>
  <si>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</si>
  <si>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</si>
  <si>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</si>
  <si>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附表1-16</t>
  </si>
  <si>
    <t>2017年度本级国有资本经营收入预算表</t>
  </si>
  <si>
    <t>　其中：永泰县水电发展有限公司利润收入</t>
  </si>
  <si>
    <t>　　　　永泰县燃料公司利润收入</t>
  </si>
  <si>
    <t>　　　　永泰县百货公司利润收入</t>
  </si>
  <si>
    <t>　　　　永泰县物联公司利润收入</t>
  </si>
  <si>
    <t>　　　　永泰县粮食批发商场利润收入</t>
  </si>
  <si>
    <t>　　　　永泰县农业机械公司利润收入</t>
  </si>
  <si>
    <t>　　　　永泰县永阳地热公司利润收入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</si>
  <si>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</si>
  <si>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</si>
  <si>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</si>
  <si>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</si>
  <si>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　其中：永泰县城投有限公司</t>
  </si>
  <si>
    <t>附表1-17</t>
  </si>
  <si>
    <t>2017年度本级国有资本经营支出预算表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</si>
  <si>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</si>
  <si>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</si>
  <si>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</si>
  <si>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</si>
  <si>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</si>
  <si>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</si>
  <si>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</si>
  <si>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</si>
  <si>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</si>
  <si>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</si>
  <si>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</si>
  <si>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</si>
  <si>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</si>
  <si>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</si>
  <si>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</si>
  <si>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</si>
  <si>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</si>
  <si>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</si>
  <si>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</si>
  <si>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</si>
  <si>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</si>
  <si>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 xml:space="preserve">  其中：其他国有资本经营预算支出</t>
  </si>
  <si>
    <t>本年支出总计</t>
  </si>
  <si>
    <t>附表1-18</t>
  </si>
  <si>
    <t>2017年度社会保险基金预算收入表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</si>
  <si>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</si>
  <si>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</si>
  <si>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</si>
  <si>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</si>
  <si>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</si>
  <si>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</si>
  <si>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</si>
  <si>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</si>
  <si>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</si>
  <si>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</si>
  <si>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</si>
  <si>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</si>
  <si>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附表1-19</t>
  </si>
  <si>
    <t>2017年度社会保险基金预算支出表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</si>
  <si>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</si>
  <si>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</si>
  <si>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</si>
  <si>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</si>
  <si>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</si>
  <si>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</si>
  <si>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</si>
  <si>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</si>
  <si>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</si>
  <si>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</si>
  <si>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</si>
  <si>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附表1-20</t>
  </si>
  <si>
    <t>2017年度本级社会保险基金预算收入表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</si>
  <si>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</si>
  <si>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</si>
  <si>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</si>
  <si>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</si>
  <si>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</si>
  <si>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</si>
  <si>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</si>
  <si>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</si>
  <si>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>附表1-21</t>
  </si>
  <si>
    <t>2017年度本级社会保险基金预算支出表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</si>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</sst>
</file>

<file path=xl/styles.xml><?xml version="1.0" encoding="utf-8"?>
<styleSheet xmlns="http://schemas.openxmlformats.org/spreadsheetml/2006/main">
  <numFmts count="24">
    <numFmt numFmtId="176" formatCode="_-* #,##0.0000_-;\-* #,##0.0000_-;_-* &quot;-&quot;??_-;_-@_-"/>
    <numFmt numFmtId="177" formatCode="#,##0;\-#,##0;&quot;-&quot;"/>
    <numFmt numFmtId="178" formatCode="0.0"/>
    <numFmt numFmtId="179" formatCode="_-\¥* #,##0_-;\-\¥* #,##0_-;_-\¥* &quot;-&quot;_-;_-@_-"/>
    <numFmt numFmtId="180" formatCode="#,##0_);[Red]\(#,##0\)"/>
    <numFmt numFmtId="181" formatCode="_(* #,##0.00_);_(* \(#,##0.00\);_(* &quot;-&quot;??_);_(@_)"/>
    <numFmt numFmtId="182" formatCode="_(&quot;$&quot;* #,##0.00_);_(&quot;$&quot;* \(#,##0.00\);_(&quot;$&quot;* &quot;-&quot;??_);_(@_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83" formatCode="_ \¥* #,##0.00_ ;_ \¥* \-#,##0.00_ ;_ \¥* &quot;-&quot;??_ ;_ @_ "/>
    <numFmt numFmtId="44" formatCode="_ &quot;￥&quot;* #,##0.00_ ;_ &quot;￥&quot;* \-#,##0.00_ ;_ &quot;￥&quot;* &quot;-&quot;??_ ;_ @_ "/>
    <numFmt numFmtId="184" formatCode="0.0%"/>
    <numFmt numFmtId="185" formatCode="#,##0_ ;[Red]\-#,##0\ "/>
    <numFmt numFmtId="186" formatCode="_-* #,##0.00_-;\-* #,##0.00_-;_-* &quot;-&quot;??_-;_-@_-"/>
    <numFmt numFmtId="187" formatCode="#,##0;\(#,##0\)"/>
    <numFmt numFmtId="188" formatCode="\$#,##0.00;\(\$#,##0.00\)"/>
    <numFmt numFmtId="189" formatCode="0.00_ ;[Red]\-0.00\ "/>
    <numFmt numFmtId="190" formatCode="\$#,##0;\(\$#,##0\)"/>
    <numFmt numFmtId="191" formatCode="_-&quot;$&quot;* #,##0_-;\-&quot;$&quot;* #,##0_-;_-&quot;$&quot;* &quot;-&quot;_-;_-@_-"/>
    <numFmt numFmtId="192" formatCode="#,##0_ "/>
    <numFmt numFmtId="193" formatCode="#,##0.000_ "/>
    <numFmt numFmtId="194" formatCode="0.00_ "/>
    <numFmt numFmtId="195" formatCode="_-* #,##0_-;\-* #,##0_-;_-* &quot;-&quot;_-;_-@_-"/>
  </numFmts>
  <fonts count="84">
    <font>
      <sz val="12"/>
      <name val="宋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color indexed="8"/>
      <name val="方正小标宋简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  <scheme val="major"/>
    </font>
    <font>
      <sz val="12"/>
      <color indexed="8"/>
      <name val="仿宋_GB2312"/>
      <charset val="134"/>
    </font>
    <font>
      <sz val="16"/>
      <color theme="1"/>
      <name val="方正小标宋_GBK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b/>
      <sz val="11"/>
      <name val="宋体"/>
      <charset val="134"/>
      <scheme val="major"/>
    </font>
    <font>
      <sz val="11"/>
      <name val="黑体"/>
      <charset val="134"/>
    </font>
    <font>
      <sz val="16"/>
      <name val="宋体"/>
      <charset val="134"/>
    </font>
    <font>
      <sz val="14"/>
      <name val="宋体"/>
      <charset val="134"/>
    </font>
    <font>
      <b/>
      <sz val="26"/>
      <name val="方正小标宋_GBK"/>
      <charset val="134"/>
    </font>
    <font>
      <b/>
      <sz val="16"/>
      <name val="宋体"/>
      <charset val="134"/>
    </font>
    <font>
      <b/>
      <sz val="16"/>
      <name val="楷体"/>
      <charset val="134"/>
    </font>
    <font>
      <sz val="16"/>
      <name val="宋体"/>
      <charset val="134"/>
      <scheme val="minor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color indexed="8"/>
      <name val="Arial"/>
      <charset val="134"/>
    </font>
    <font>
      <b/>
      <sz val="13"/>
      <color indexed="62"/>
      <name val="宋体"/>
      <charset val="134"/>
    </font>
    <font>
      <sz val="10"/>
      <name val="Arial"/>
      <charset val="134"/>
    </font>
    <font>
      <sz val="11"/>
      <color indexed="4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2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42"/>
      <name val="宋体"/>
      <charset val="134"/>
    </font>
    <font>
      <u/>
      <sz val="12"/>
      <color indexed="36"/>
      <name val="宋体"/>
      <charset val="134"/>
    </font>
    <font>
      <sz val="9"/>
      <name val="宋体"/>
      <charset val="134"/>
    </font>
    <font>
      <b/>
      <sz val="15"/>
      <color indexed="54"/>
      <name val="宋体"/>
      <charset val="134"/>
    </font>
    <font>
      <b/>
      <sz val="11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Helv"/>
      <charset val="134"/>
    </font>
    <font>
      <b/>
      <sz val="11"/>
      <color indexed="54"/>
      <name val="宋体"/>
      <charset val="134"/>
    </font>
    <font>
      <sz val="10"/>
      <name val="Times New Roman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0"/>
      <name val="Arial"/>
      <charset val="0"/>
    </font>
  </fonts>
  <fills count="2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995">
    <xf numFmtId="0" fontId="0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7" borderId="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47" fillId="0" borderId="0" applyFon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43" fontId="4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15" borderId="8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horizontal="centerContinuous" vertical="center"/>
    </xf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0" fillId="0" borderId="0"/>
    <xf numFmtId="0" fontId="48" fillId="0" borderId="7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50" fillId="0" borderId="11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0" borderId="10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0" fillId="0" borderId="0"/>
    <xf numFmtId="0" fontId="44" fillId="9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3" borderId="0" applyNumberFormat="0" applyBorder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4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/>
    <xf numFmtId="0" fontId="35" fillId="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4" fillId="9" borderId="5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8" fillId="7" borderId="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>
      <alignment vertical="center"/>
    </xf>
    <xf numFmtId="0" fontId="64" fillId="9" borderId="5" applyNumberFormat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2" borderId="0" applyNumberFormat="0" applyBorder="0" applyAlignment="0" applyProtection="0">
      <alignment vertical="center"/>
    </xf>
    <xf numFmtId="0" fontId="0" fillId="0" borderId="0"/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54" fillId="19" borderId="3" applyNumberFormat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/>
    <xf numFmtId="0" fontId="44" fillId="9" borderId="5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9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/>
    <xf numFmtId="0" fontId="35" fillId="23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44" fillId="9" borderId="5" applyNumberFormat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/>
    <xf numFmtId="0" fontId="44" fillId="9" borderId="5" applyNumberFormat="0" applyAlignment="0" applyProtection="0">
      <alignment vertical="center"/>
    </xf>
    <xf numFmtId="0" fontId="42" fillId="0" borderId="0"/>
    <xf numFmtId="0" fontId="0" fillId="0" borderId="0"/>
    <xf numFmtId="0" fontId="0" fillId="0" borderId="0"/>
    <xf numFmtId="0" fontId="24" fillId="0" borderId="0"/>
    <xf numFmtId="0" fontId="0" fillId="0" borderId="0"/>
    <xf numFmtId="0" fontId="6" fillId="0" borderId="1">
      <alignment horizontal="distributed" vertical="center" wrapText="1"/>
    </xf>
    <xf numFmtId="0" fontId="0" fillId="0" borderId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4" fillId="0" borderId="0"/>
    <xf numFmtId="0" fontId="51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1">
      <alignment horizontal="distributed" vertical="center" wrapText="1"/>
    </xf>
    <xf numFmtId="0" fontId="0" fillId="0" borderId="0"/>
    <xf numFmtId="0" fontId="0" fillId="15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/>
    <xf numFmtId="0" fontId="43" fillId="3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24" fillId="0" borderId="0"/>
    <xf numFmtId="0" fontId="0" fillId="0" borderId="0"/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0" borderId="7" applyNumberFormat="0" applyFill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0" borderId="7" applyNumberFormat="0" applyFill="0" applyAlignment="0" applyProtection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2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6" fillId="0" borderId="1">
      <alignment horizontal="distributed" vertical="center" wrapText="1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4" fillId="9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3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59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9" fillId="0" borderId="4" applyNumberFormat="0" applyFill="0" applyAlignment="0" applyProtection="0">
      <alignment vertical="center"/>
    </xf>
    <xf numFmtId="0" fontId="0" fillId="0" borderId="0"/>
    <xf numFmtId="0" fontId="0" fillId="0" borderId="0"/>
    <xf numFmtId="0" fontId="64" fillId="9" borderId="5" applyNumberFormat="0" applyAlignment="0" applyProtection="0">
      <alignment vertical="center"/>
    </xf>
    <xf numFmtId="178" fontId="6" fillId="0" borderId="1">
      <alignment vertical="center"/>
      <protection locked="0"/>
    </xf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59" fillId="0" borderId="4" applyNumberFormat="0" applyFill="0" applyAlignment="0" applyProtection="0">
      <alignment vertical="center"/>
    </xf>
    <xf numFmtId="0" fontId="0" fillId="0" borderId="0"/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9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42" fillId="0" borderId="0"/>
    <xf numFmtId="0" fontId="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20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7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4" fillId="9" borderId="5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35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4" fillId="9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/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0" borderId="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3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46" fillId="8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9" borderId="3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19" borderId="10" applyNumberFormat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0"/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7" borderId="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35" fillId="2" borderId="0" applyNumberFormat="0" applyBorder="0" applyAlignment="0" applyProtection="0">
      <alignment vertical="center"/>
    </xf>
    <xf numFmtId="0" fontId="0" fillId="0" borderId="0"/>
    <xf numFmtId="0" fontId="3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4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4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4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19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2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64" fillId="9" borderId="5" applyNumberFormat="0" applyAlignment="0" applyProtection="0">
      <alignment vertical="center"/>
    </xf>
    <xf numFmtId="178" fontId="6" fillId="0" borderId="1">
      <alignment vertical="center"/>
      <protection locked="0"/>
    </xf>
    <xf numFmtId="0" fontId="8" fillId="13" borderId="0" applyNumberFormat="0" applyBorder="0" applyAlignment="0" applyProtection="0">
      <alignment vertical="center"/>
    </xf>
    <xf numFmtId="0" fontId="37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43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43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43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0" borderId="0"/>
    <xf numFmtId="0" fontId="3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0" borderId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7" fillId="0" borderId="0"/>
    <xf numFmtId="0" fontId="8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>
      <alignment vertical="center"/>
    </xf>
    <xf numFmtId="1" fontId="42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37" fontId="74" fillId="0" borderId="0">
      <alignment vertical="center"/>
    </xf>
    <xf numFmtId="0" fontId="8" fillId="7" borderId="0" applyNumberFormat="0" applyBorder="0" applyAlignment="0" applyProtection="0">
      <alignment vertical="center"/>
    </xf>
    <xf numFmtId="37" fontId="74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43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8" fontId="72" fillId="0" borderId="0">
      <alignment vertical="center"/>
    </xf>
    <xf numFmtId="0" fontId="54" fillId="19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8" fillId="0" borderId="0"/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0" fillId="0" borderId="0"/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48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0" borderId="0"/>
    <xf numFmtId="0" fontId="6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  <xf numFmtId="0" fontId="59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59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0" borderId="0"/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8" fillId="17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5" fillId="0" borderId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7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54" fillId="20" borderId="3" applyNumberFormat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7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37" fillId="0" borderId="0"/>
    <xf numFmtId="0" fontId="8" fillId="7" borderId="0" applyNumberFormat="0" applyBorder="0" applyAlignment="0" applyProtection="0">
      <alignment vertical="center"/>
    </xf>
    <xf numFmtId="0" fontId="8" fillId="0" borderId="0"/>
    <xf numFmtId="0" fontId="8" fillId="5" borderId="0" applyNumberFormat="0" applyBorder="0" applyAlignment="0" applyProtection="0">
      <alignment vertical="center"/>
    </xf>
    <xf numFmtId="0" fontId="66" fillId="0" borderId="0"/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37" fillId="0" borderId="0"/>
    <xf numFmtId="0" fontId="8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7" fillId="0" borderId="0"/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2" borderId="0" applyNumberFormat="0" applyBorder="0" applyAlignment="0" applyProtection="0">
      <alignment vertical="center"/>
    </xf>
    <xf numFmtId="177" fontId="40" fillId="0" borderId="0" applyFill="0" applyBorder="0" applyAlignment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/>
    <xf numFmtId="0" fontId="50" fillId="0" borderId="11" applyNumberFormat="0" applyFill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187" fontId="72" fillId="0" borderId="0"/>
    <xf numFmtId="0" fontId="0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3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43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43" fillId="22" borderId="0" applyNumberFormat="0" applyBorder="0" applyAlignment="0" applyProtection="0">
      <alignment vertical="center"/>
    </xf>
    <xf numFmtId="0" fontId="0" fillId="0" borderId="0"/>
    <xf numFmtId="0" fontId="43" fillId="2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5" fillId="16" borderId="0" applyNumberFormat="0" applyBorder="0" applyAlignment="0" applyProtection="0">
      <alignment vertical="center"/>
    </xf>
    <xf numFmtId="0" fontId="37" fillId="0" borderId="0"/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5" fillId="1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5" fillId="4" borderId="0" applyNumberFormat="0" applyBorder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42" fillId="0" borderId="0"/>
    <xf numFmtId="0" fontId="42" fillId="0" borderId="0"/>
    <xf numFmtId="0" fontId="35" fillId="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/>
    <xf numFmtId="0" fontId="35" fillId="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/>
    <xf numFmtId="2" fontId="76" fillId="0" borderId="0" applyProtection="0"/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/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77" fillId="0" borderId="17" applyNumberFormat="0" applyAlignment="0" applyProtection="0">
      <alignment horizontal="left"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35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77" fontId="40" fillId="0" borderId="0" applyFill="0" applyBorder="0" applyAlignment="0">
      <alignment vertical="center"/>
    </xf>
    <xf numFmtId="0" fontId="8" fillId="0" borderId="0">
      <alignment vertical="center"/>
    </xf>
    <xf numFmtId="41" fontId="42" fillId="0" borderId="0" applyFont="0" applyFill="0" applyBorder="0" applyAlignment="0" applyProtection="0"/>
    <xf numFmtId="187" fontId="72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191" fontId="42" fillId="0" borderId="0" applyFont="0" applyFill="0" applyBorder="0" applyAlignment="0" applyProtection="0"/>
    <xf numFmtId="0" fontId="54" fillId="19" borderId="3" applyNumberFormat="0" applyAlignment="0" applyProtection="0">
      <alignment vertical="center"/>
    </xf>
    <xf numFmtId="188" fontId="72" fillId="0" borderId="0"/>
    <xf numFmtId="0" fontId="54" fillId="20" borderId="3" applyNumberFormat="0" applyAlignment="0" applyProtection="0">
      <alignment vertical="center"/>
    </xf>
    <xf numFmtId="0" fontId="76" fillId="0" borderId="0" applyProtection="0">
      <alignment vertical="center"/>
    </xf>
    <xf numFmtId="0" fontId="76" fillId="0" borderId="0" applyProtection="0"/>
    <xf numFmtId="183" fontId="0" fillId="0" borderId="0" applyFont="0" applyFill="0" applyBorder="0" applyAlignment="0" applyProtection="0"/>
    <xf numFmtId="190" fontId="72" fillId="0" borderId="0">
      <alignment vertical="center"/>
    </xf>
    <xf numFmtId="190" fontId="72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76" fillId="0" borderId="0" applyProtection="0">
      <alignment vertical="center"/>
    </xf>
    <xf numFmtId="0" fontId="77" fillId="0" borderId="17" applyNumberFormat="0" applyAlignment="0" applyProtection="0">
      <alignment horizontal="left" vertical="center"/>
    </xf>
    <xf numFmtId="0" fontId="43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18">
      <alignment horizontal="left" vertical="center"/>
    </xf>
    <xf numFmtId="0" fontId="77" fillId="0" borderId="18">
      <alignment horizontal="left" vertical="center"/>
    </xf>
    <xf numFmtId="0" fontId="75" fillId="0" borderId="0" applyProtection="0"/>
    <xf numFmtId="0" fontId="77" fillId="0" borderId="0" applyProtection="0">
      <alignment vertical="center"/>
    </xf>
    <xf numFmtId="0" fontId="77" fillId="0" borderId="0" applyProtection="0"/>
    <xf numFmtId="0" fontId="78" fillId="0" borderId="0">
      <alignment vertical="center"/>
    </xf>
    <xf numFmtId="0" fontId="0" fillId="0" borderId="0"/>
    <xf numFmtId="0" fontId="76" fillId="0" borderId="19" applyProtection="0">
      <alignment vertical="center"/>
    </xf>
    <xf numFmtId="0" fontId="6" fillId="0" borderId="1">
      <alignment horizontal="distributed" vertical="center" wrapText="1"/>
    </xf>
    <xf numFmtId="0" fontId="68" fillId="0" borderId="13" applyNumberFormat="0" applyFill="0" applyAlignment="0" applyProtection="0">
      <alignment vertical="center"/>
    </xf>
    <xf numFmtId="0" fontId="76" fillId="0" borderId="19" applyProtection="0"/>
    <xf numFmtId="0" fontId="64" fillId="9" borderId="5" applyNumberFormat="0" applyAlignment="0" applyProtection="0">
      <alignment vertical="center"/>
    </xf>
    <xf numFmtId="0" fontId="0" fillId="0" borderId="0"/>
    <xf numFmtId="0" fontId="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6" fillId="0" borderId="1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0" fillId="0" borderId="0"/>
    <xf numFmtId="0" fontId="48" fillId="0" borderId="7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0" fillId="0" borderId="0"/>
    <xf numFmtId="0" fontId="48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0" fillId="0" borderId="0"/>
    <xf numFmtId="0" fontId="48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0" fillId="0" borderId="0"/>
    <xf numFmtId="0" fontId="48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0" fillId="0" borderId="0"/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0" fillId="0" borderId="0"/>
    <xf numFmtId="0" fontId="59" fillId="0" borderId="4" applyNumberFormat="0" applyFill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0" fillId="0" borderId="0"/>
    <xf numFmtId="0" fontId="41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6" fillId="8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50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6" fillId="8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50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0" fillId="0" borderId="0"/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53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/>
    <xf numFmtId="0" fontId="8" fillId="0" borderId="0"/>
    <xf numFmtId="0" fontId="37" fillId="0" borderId="0"/>
    <xf numFmtId="0" fontId="35" fillId="23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18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83" fontId="0" fillId="0" borderId="0" applyFont="0" applyFill="0" applyBorder="0" applyAlignment="0" applyProtection="0"/>
    <xf numFmtId="0" fontId="37" fillId="0" borderId="0"/>
    <xf numFmtId="0" fontId="5" fillId="0" borderId="6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0" fillId="0" borderId="0"/>
    <xf numFmtId="0" fontId="45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7" fillId="0" borderId="0"/>
    <xf numFmtId="0" fontId="0" fillId="0" borderId="0"/>
    <xf numFmtId="0" fontId="8" fillId="0" borderId="0"/>
    <xf numFmtId="0" fontId="24" fillId="0" borderId="0">
      <alignment vertical="center"/>
    </xf>
    <xf numFmtId="0" fontId="24" fillId="0" borderId="0"/>
    <xf numFmtId="183" fontId="0" fillId="0" borderId="0" applyFont="0" applyFill="0" applyBorder="0" applyAlignment="0" applyProtection="0"/>
    <xf numFmtId="0" fontId="24" fillId="0" borderId="0"/>
    <xf numFmtId="0" fontId="8" fillId="0" borderId="0"/>
    <xf numFmtId="0" fontId="46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64" fillId="9" borderId="5" applyNumberFormat="0" applyAlignment="0" applyProtection="0">
      <alignment vertical="center"/>
    </xf>
    <xf numFmtId="0" fontId="4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37" fillId="0" borderId="0"/>
    <xf numFmtId="0" fontId="0" fillId="0" borderId="0">
      <alignment vertical="center"/>
    </xf>
    <xf numFmtId="0" fontId="8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37" fillId="0" borderId="0"/>
    <xf numFmtId="0" fontId="8" fillId="0" borderId="0">
      <alignment vertical="center"/>
    </xf>
    <xf numFmtId="0" fontId="37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0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7" fillId="20" borderId="10" applyNumberFormat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57" fillId="19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57" fillId="20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4" fillId="9" borderId="5" applyNumberFormat="0" applyAlignment="0" applyProtection="0">
      <alignment vertical="center"/>
    </xf>
    <xf numFmtId="178" fontId="6" fillId="0" borderId="1">
      <alignment vertical="center"/>
      <protection locked="0"/>
    </xf>
    <xf numFmtId="0" fontId="8" fillId="0" borderId="0"/>
    <xf numFmtId="0" fontId="64" fillId="9" borderId="5" applyNumberFormat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183" fontId="0" fillId="0" borderId="0" applyFont="0" applyFill="0" applyBorder="0" applyAlignment="0" applyProtection="0"/>
    <xf numFmtId="0" fontId="37" fillId="0" borderId="0"/>
    <xf numFmtId="0" fontId="0" fillId="0" borderId="0">
      <alignment vertical="center"/>
    </xf>
    <xf numFmtId="0" fontId="0" fillId="0" borderId="0"/>
    <xf numFmtId="0" fontId="38" fillId="7" borderId="3" applyNumberFormat="0" applyAlignment="0" applyProtection="0">
      <alignment vertical="center"/>
    </xf>
    <xf numFmtId="0" fontId="0" fillId="0" borderId="0">
      <alignment vertical="center"/>
    </xf>
    <xf numFmtId="0" fontId="38" fillId="7" borderId="3" applyNumberFormat="0" applyAlignment="0" applyProtection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6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183" fontId="0" fillId="0" borderId="0" applyFont="0" applyFill="0" applyBorder="0" applyAlignment="0" applyProtection="0"/>
    <xf numFmtId="0" fontId="37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183" fontId="0" fillId="0" borderId="0" applyFont="0" applyFill="0" applyBorder="0" applyAlignment="0" applyProtection="0"/>
    <xf numFmtId="0" fontId="37" fillId="0" borderId="0"/>
    <xf numFmtId="0" fontId="37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3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83" fontId="0" fillId="0" borderId="0" applyFont="0" applyFill="0" applyBorder="0" applyAlignment="0" applyProtection="0"/>
    <xf numFmtId="0" fontId="37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66" fillId="0" borderId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6" fillId="0" borderId="0">
      <alignment vertical="center"/>
    </xf>
    <xf numFmtId="0" fontId="0" fillId="0" borderId="0"/>
    <xf numFmtId="195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6" fillId="0" borderId="0"/>
    <xf numFmtId="0" fontId="0" fillId="0" borderId="0"/>
    <xf numFmtId="0" fontId="66" fillId="0" borderId="0"/>
    <xf numFmtId="0" fontId="0" fillId="0" borderId="0"/>
    <xf numFmtId="0" fontId="8" fillId="0" borderId="0">
      <alignment vertical="center"/>
    </xf>
    <xf numFmtId="0" fontId="6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9" borderId="5" applyNumberFormat="0" applyAlignment="0" applyProtection="0">
      <alignment vertical="center"/>
    </xf>
    <xf numFmtId="0" fontId="0" fillId="0" borderId="0"/>
    <xf numFmtId="0" fontId="35" fillId="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7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2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2" fillId="0" borderId="0"/>
    <xf numFmtId="0" fontId="46" fillId="8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183" fontId="0" fillId="0" borderId="0" applyFont="0" applyFill="0" applyBorder="0" applyAlignment="0" applyProtection="0"/>
    <xf numFmtId="0" fontId="8" fillId="0" borderId="0"/>
    <xf numFmtId="0" fontId="0" fillId="0" borderId="0"/>
    <xf numFmtId="0" fontId="0" fillId="0" borderId="0"/>
    <xf numFmtId="0" fontId="54" fillId="20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83" fontId="0" fillId="0" borderId="0" applyFont="0" applyFill="0" applyBorder="0" applyAlignment="0" applyProtection="0"/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54" fillId="19" borderId="3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38" fillId="7" borderId="3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38" fillId="7" borderId="3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4" fillId="19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20" borderId="3" applyNumberFormat="0" applyAlignment="0" applyProtection="0">
      <alignment vertical="center"/>
    </xf>
    <xf numFmtId="0" fontId="54" fillId="19" borderId="3" applyNumberFormat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4" fillId="9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64" fillId="9" borderId="5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8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7" fillId="19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7" fillId="19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7" fillId="20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7" fillId="19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19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8" fillId="7" borderId="3" applyNumberFormat="0" applyAlignment="0" applyProtection="0">
      <alignment vertical="center"/>
    </xf>
    <xf numFmtId="0" fontId="38" fillId="7" borderId="3" applyNumberFormat="0" applyAlignment="0" applyProtection="0">
      <alignment vertical="center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0" fontId="82" fillId="0" borderId="0">
      <alignment vertical="center"/>
    </xf>
    <xf numFmtId="0" fontId="82" fillId="0" borderId="0"/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178" fontId="6" fillId="0" borderId="1">
      <alignment vertical="center"/>
      <protection locked="0"/>
    </xf>
    <xf numFmtId="0" fontId="42" fillId="0" borderId="0"/>
    <xf numFmtId="0" fontId="35" fillId="2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83" fillId="0" borderId="0"/>
    <xf numFmtId="0" fontId="0" fillId="0" borderId="0"/>
    <xf numFmtId="0" fontId="66" fillId="0" borderId="0"/>
    <xf numFmtId="0" fontId="0" fillId="0" borderId="0"/>
  </cellStyleXfs>
  <cellXfs count="201">
    <xf numFmtId="0" fontId="0" fillId="0" borderId="0" xfId="0" applyAlignment="1">
      <alignment vertical="center"/>
    </xf>
    <xf numFmtId="0" fontId="0" fillId="0" borderId="0" xfId="3460" applyAlignment="1"/>
    <xf numFmtId="0" fontId="0" fillId="0" borderId="0" xfId="3460" applyFill="1" applyAlignment="1"/>
    <xf numFmtId="0" fontId="1" fillId="0" borderId="0" xfId="3460" applyNumberFormat="1" applyFont="1" applyFill="1" applyBorder="1" applyAlignment="1" applyProtection="1">
      <alignment horizontal="center" vertical="center"/>
    </xf>
    <xf numFmtId="0" fontId="0" fillId="0" borderId="0" xfId="3460" applyNumberFormat="1" applyFont="1" applyFill="1" applyBorder="1" applyAlignment="1" applyProtection="1"/>
    <xf numFmtId="0" fontId="2" fillId="0" borderId="0" xfId="3886" applyFont="1">
      <alignment vertical="center"/>
    </xf>
    <xf numFmtId="0" fontId="0" fillId="0" borderId="0" xfId="3886">
      <alignment vertical="center"/>
    </xf>
    <xf numFmtId="185" fontId="0" fillId="0" borderId="0" xfId="3886" applyNumberFormat="1" applyAlignment="1">
      <alignment horizontal="right" vertical="center"/>
    </xf>
    <xf numFmtId="0" fontId="3" fillId="0" borderId="1" xfId="3460" applyNumberFormat="1" applyFont="1" applyFill="1" applyBorder="1" applyAlignment="1" applyProtection="1">
      <alignment horizontal="center" vertical="center" wrapText="1"/>
    </xf>
    <xf numFmtId="185" fontId="4" fillId="0" borderId="1" xfId="3886" applyNumberFormat="1" applyFont="1" applyBorder="1" applyAlignment="1">
      <alignment horizontal="center" vertical="center" wrapText="1"/>
    </xf>
    <xf numFmtId="43" fontId="4" fillId="0" borderId="1" xfId="4933" applyFont="1" applyBorder="1" applyAlignment="1">
      <alignment horizontal="center" vertical="center" wrapText="1"/>
    </xf>
    <xf numFmtId="0" fontId="5" fillId="0" borderId="1" xfId="3460" applyNumberFormat="1" applyFont="1" applyFill="1" applyBorder="1" applyAlignment="1" applyProtection="1">
      <alignment horizontal="left" vertical="center" wrapText="1"/>
    </xf>
    <xf numFmtId="189" fontId="5" fillId="0" borderId="1" xfId="3460" applyNumberFormat="1" applyFont="1" applyFill="1" applyBorder="1" applyAlignment="1" applyProtection="1">
      <alignment vertical="center" wrapText="1"/>
    </xf>
    <xf numFmtId="178" fontId="4" fillId="0" borderId="1" xfId="3071" applyNumberFormat="1" applyFont="1" applyFill="1" applyBorder="1" applyAlignment="1" applyProtection="1">
      <alignment vertical="center" wrapText="1"/>
    </xf>
    <xf numFmtId="49" fontId="6" fillId="0" borderId="1" xfId="3854" applyNumberFormat="1" applyFont="1" applyBorder="1"/>
    <xf numFmtId="0" fontId="6" fillId="0" borderId="1" xfId="3460" applyFont="1" applyFill="1" applyBorder="1" applyAlignment="1"/>
    <xf numFmtId="10" fontId="6" fillId="0" borderId="1" xfId="35" applyNumberFormat="1" applyFont="1" applyFill="1" applyBorder="1" applyAlignment="1" applyProtection="1"/>
    <xf numFmtId="49" fontId="6" fillId="0" borderId="1" xfId="2857" applyNumberFormat="1" applyFont="1" applyBorder="1"/>
    <xf numFmtId="0" fontId="6" fillId="0" borderId="1" xfId="3460" applyFont="1" applyBorder="1" applyAlignment="1"/>
    <xf numFmtId="49" fontId="6" fillId="0" borderId="1" xfId="2861" applyNumberFormat="1" applyFont="1" applyBorder="1"/>
    <xf numFmtId="49" fontId="6" fillId="0" borderId="1" xfId="3443" applyNumberFormat="1" applyFont="1" applyBorder="1"/>
    <xf numFmtId="0" fontId="7" fillId="0" borderId="1" xfId="3460" applyNumberFormat="1" applyFont="1" applyFill="1" applyBorder="1" applyAlignment="1" applyProtection="1">
      <alignment horizontal="left" vertical="center" wrapText="1" indent="1"/>
    </xf>
    <xf numFmtId="49" fontId="6" fillId="0" borderId="1" xfId="2866" applyNumberFormat="1" applyFont="1" applyBorder="1"/>
    <xf numFmtId="0" fontId="8" fillId="0" borderId="1" xfId="3460" applyNumberFormat="1" applyFont="1" applyFill="1" applyBorder="1" applyAlignment="1" applyProtection="1">
      <alignment horizontal="left" vertical="center" wrapText="1" indent="1"/>
    </xf>
    <xf numFmtId="49" fontId="6" fillId="0" borderId="1" xfId="3295" applyNumberFormat="1" applyFont="1" applyBorder="1"/>
    <xf numFmtId="49" fontId="6" fillId="0" borderId="1" xfId="3855" applyNumberFormat="1" applyFont="1" applyBorder="1"/>
    <xf numFmtId="49" fontId="6" fillId="0" borderId="1" xfId="2858" applyNumberFormat="1" applyFont="1" applyBorder="1"/>
    <xf numFmtId="49" fontId="6" fillId="0" borderId="1" xfId="3852" applyNumberFormat="1" applyFont="1" applyBorder="1"/>
    <xf numFmtId="49" fontId="6" fillId="0" borderId="1" xfId="3290" applyNumberFormat="1" applyFont="1" applyBorder="1"/>
    <xf numFmtId="0" fontId="8" fillId="0" borderId="1" xfId="3460" applyNumberFormat="1" applyFont="1" applyFill="1" applyBorder="1" applyAlignment="1" applyProtection="1">
      <alignment horizontal="left" vertical="center" wrapText="1"/>
    </xf>
    <xf numFmtId="0" fontId="0" fillId="0" borderId="1" xfId="3460" applyFill="1" applyBorder="1" applyAlignment="1"/>
    <xf numFmtId="0" fontId="0" fillId="0" borderId="1" xfId="3460" applyBorder="1" applyAlignment="1"/>
    <xf numFmtId="0" fontId="9" fillId="0" borderId="0" xfId="3886" applyFont="1" applyAlignment="1">
      <alignment horizontal="center" vertical="center"/>
    </xf>
    <xf numFmtId="0" fontId="6" fillId="0" borderId="0" xfId="3886" applyFont="1">
      <alignment vertical="center"/>
    </xf>
    <xf numFmtId="0" fontId="4" fillId="0" borderId="0" xfId="3886" applyFont="1">
      <alignment vertical="center"/>
    </xf>
    <xf numFmtId="185" fontId="0" fillId="0" borderId="0" xfId="3886" applyNumberFormat="1">
      <alignment vertical="center"/>
    </xf>
    <xf numFmtId="0" fontId="10" fillId="0" borderId="0" xfId="3886" applyFont="1" applyAlignment="1">
      <alignment horizontal="center" vertical="center"/>
    </xf>
    <xf numFmtId="0" fontId="0" fillId="0" borderId="0" xfId="3886" applyFont="1">
      <alignment vertical="center"/>
    </xf>
    <xf numFmtId="0" fontId="9" fillId="0" borderId="1" xfId="3886" applyFont="1" applyBorder="1" applyAlignment="1">
      <alignment horizontal="distributed" vertical="center" wrapText="1" indent="3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84" fontId="6" fillId="0" borderId="1" xfId="3133" applyNumberFormat="1" applyFont="1" applyBorder="1" applyAlignment="1">
      <alignment vertical="center"/>
    </xf>
    <xf numFmtId="10" fontId="6" fillId="0" borderId="1" xfId="3133" applyNumberFormat="1" applyFont="1" applyBorder="1" applyAlignment="1">
      <alignment vertical="center"/>
    </xf>
    <xf numFmtId="192" fontId="6" fillId="0" borderId="1" xfId="0" applyNumberFormat="1" applyFont="1" applyBorder="1" applyAlignment="1">
      <alignment horizontal="right" vertical="center"/>
    </xf>
    <xf numFmtId="0" fontId="11" fillId="0" borderId="0" xfId="3886" applyFont="1">
      <alignment vertical="center"/>
    </xf>
    <xf numFmtId="185" fontId="6" fillId="0" borderId="1" xfId="3886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185" fontId="4" fillId="0" borderId="1" xfId="3886" applyNumberFormat="1" applyFont="1" applyBorder="1" applyAlignment="1">
      <alignment horizontal="right" vertical="center"/>
    </xf>
    <xf numFmtId="185" fontId="4" fillId="0" borderId="1" xfId="3886" applyNumberFormat="1" applyFont="1" applyBorder="1">
      <alignment vertical="center"/>
    </xf>
    <xf numFmtId="180" fontId="8" fillId="0" borderId="1" xfId="2262" applyNumberFormat="1" applyFont="1" applyBorder="1" applyAlignment="1">
      <alignment horizontal="right" vertical="center"/>
    </xf>
    <xf numFmtId="180" fontId="6" fillId="0" borderId="1" xfId="0" applyNumberFormat="1" applyFont="1" applyBorder="1" applyAlignment="1">
      <alignment horizontal="center" vertical="center"/>
    </xf>
    <xf numFmtId="0" fontId="4" fillId="0" borderId="1" xfId="3886" applyFont="1" applyBorder="1" applyAlignment="1">
      <alignment horizontal="center" vertical="center"/>
    </xf>
    <xf numFmtId="0" fontId="4" fillId="0" borderId="1" xfId="3886" applyFont="1" applyBorder="1" applyAlignment="1">
      <alignment horizontal="distributed" vertical="center" wrapText="1" indent="3"/>
    </xf>
    <xf numFmtId="3" fontId="6" fillId="0" borderId="1" xfId="3886" applyNumberFormat="1" applyFont="1" applyBorder="1" applyAlignment="1">
      <alignment horizontal="right" vertical="center"/>
    </xf>
    <xf numFmtId="0" fontId="6" fillId="0" borderId="1" xfId="3886" applyFont="1" applyFill="1" applyBorder="1">
      <alignment vertical="center"/>
    </xf>
    <xf numFmtId="0" fontId="6" fillId="0" borderId="1" xfId="3886" applyFont="1" applyBorder="1">
      <alignment vertical="center"/>
    </xf>
    <xf numFmtId="0" fontId="12" fillId="0" borderId="0" xfId="3886" applyFont="1">
      <alignment vertical="center"/>
    </xf>
    <xf numFmtId="0" fontId="5" fillId="0" borderId="1" xfId="3460" applyNumberFormat="1" applyFont="1" applyFill="1" applyBorder="1" applyAlignment="1" applyProtection="1">
      <alignment horizontal="center" vertical="center" wrapText="1"/>
    </xf>
    <xf numFmtId="185" fontId="6" fillId="0" borderId="0" xfId="3886" applyNumberFormat="1" applyFont="1">
      <alignment vertical="center"/>
    </xf>
    <xf numFmtId="0" fontId="0" fillId="0" borderId="0" xfId="0" applyFont="1" applyAlignment="1">
      <alignment vertical="center"/>
    </xf>
    <xf numFmtId="0" fontId="13" fillId="0" borderId="0" xfId="2262" applyFont="1" applyAlignment="1">
      <alignment horizontal="center" vertical="center"/>
    </xf>
    <xf numFmtId="0" fontId="8" fillId="0" borderId="0" xfId="2262" applyBorder="1">
      <alignment vertical="center"/>
    </xf>
    <xf numFmtId="0" fontId="14" fillId="0" borderId="0" xfId="2262" applyFont="1" applyBorder="1" applyAlignment="1">
      <alignment vertical="center"/>
    </xf>
    <xf numFmtId="0" fontId="14" fillId="0" borderId="0" xfId="2262" applyFont="1" applyBorder="1" applyAlignment="1">
      <alignment horizontal="right" vertical="center"/>
    </xf>
    <xf numFmtId="0" fontId="15" fillId="0" borderId="1" xfId="2262" applyFont="1" applyBorder="1" applyAlignment="1">
      <alignment horizontal="center" vertical="center" wrapText="1"/>
    </xf>
    <xf numFmtId="49" fontId="11" fillId="0" borderId="1" xfId="2862" applyNumberFormat="1" applyFont="1" applyBorder="1"/>
    <xf numFmtId="0" fontId="15" fillId="0" borderId="1" xfId="2262" applyFont="1" applyBorder="1">
      <alignment vertical="center"/>
    </xf>
    <xf numFmtId="0" fontId="16" fillId="0" borderId="1" xfId="2262" applyFont="1" applyBorder="1">
      <alignment vertical="center"/>
    </xf>
    <xf numFmtId="49" fontId="11" fillId="0" borderId="1" xfId="2862" applyNumberFormat="1" applyFont="1" applyBorder="1" applyAlignment="1">
      <alignment horizontal="left" indent="2"/>
    </xf>
    <xf numFmtId="0" fontId="17" fillId="0" borderId="1" xfId="0" applyFont="1" applyBorder="1" applyAlignment="1">
      <alignment vertical="center"/>
    </xf>
    <xf numFmtId="49" fontId="11" fillId="0" borderId="1" xfId="2862" applyNumberFormat="1" applyFont="1" applyBorder="1" applyAlignment="1"/>
    <xf numFmtId="0" fontId="11" fillId="0" borderId="1" xfId="0" applyFont="1" applyBorder="1" applyAlignment="1">
      <alignment vertical="center"/>
    </xf>
    <xf numFmtId="10" fontId="11" fillId="0" borderId="1" xfId="35" applyNumberFormat="1" applyFont="1" applyBorder="1" applyAlignment="1">
      <alignment vertical="center"/>
    </xf>
    <xf numFmtId="0" fontId="15" fillId="0" borderId="1" xfId="2262" applyFont="1" applyBorder="1" applyAlignment="1">
      <alignment horizontal="center" vertical="center"/>
    </xf>
    <xf numFmtId="0" fontId="16" fillId="0" borderId="1" xfId="2262" applyFont="1" applyBorder="1" applyAlignment="1">
      <alignment horizontal="left" vertical="center"/>
    </xf>
    <xf numFmtId="0" fontId="16" fillId="0" borderId="1" xfId="2262" applyFont="1" applyBorder="1" applyAlignment="1">
      <alignment vertical="center"/>
    </xf>
    <xf numFmtId="0" fontId="16" fillId="0" borderId="1" xfId="2262" applyFont="1" applyBorder="1" applyAlignment="1">
      <alignment horizontal="left" vertical="center" indent="2"/>
    </xf>
    <xf numFmtId="10" fontId="16" fillId="0" borderId="1" xfId="35" applyNumberFormat="1" applyFont="1" applyFill="1" applyBorder="1" applyAlignment="1" applyProtection="1">
      <alignment vertical="center"/>
    </xf>
    <xf numFmtId="0" fontId="18" fillId="0" borderId="1" xfId="226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2262">
      <alignment vertical="center"/>
    </xf>
    <xf numFmtId="0" fontId="18" fillId="0" borderId="1" xfId="2262" applyFont="1" applyBorder="1" applyAlignment="1">
      <alignment horizontal="center" vertical="center"/>
    </xf>
    <xf numFmtId="0" fontId="12" fillId="0" borderId="1" xfId="2262" applyFont="1" applyBorder="1">
      <alignment vertical="center"/>
    </xf>
    <xf numFmtId="0" fontId="19" fillId="0" borderId="0" xfId="0" applyFont="1" applyAlignment="1">
      <alignment vertical="center"/>
    </xf>
    <xf numFmtId="0" fontId="8" fillId="0" borderId="0" xfId="2262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2262" applyBorder="1" applyAlignment="1">
      <alignment horizontal="right" vertical="center"/>
    </xf>
    <xf numFmtId="3" fontId="20" fillId="0" borderId="1" xfId="3797" applyNumberFormat="1" applyFont="1" applyFill="1" applyBorder="1" applyAlignment="1" applyProtection="1">
      <alignment vertical="center"/>
    </xf>
    <xf numFmtId="3" fontId="11" fillId="0" borderId="1" xfId="3848" applyNumberFormat="1" applyFont="1" applyFill="1" applyBorder="1" applyAlignment="1" applyProtection="1">
      <alignment vertical="center"/>
    </xf>
    <xf numFmtId="0" fontId="16" fillId="0" borderId="1" xfId="226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92" fontId="21" fillId="0" borderId="1" xfId="4991" applyNumberFormat="1" applyFont="1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17" fillId="0" borderId="1" xfId="1107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6" fillId="0" borderId="1" xfId="35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7" fillId="0" borderId="1" xfId="1639" applyFont="1" applyBorder="1" applyAlignment="1">
      <alignment horizontal="center" vertical="center"/>
    </xf>
    <xf numFmtId="0" fontId="11" fillId="0" borderId="1" xfId="1108" applyFont="1" applyBorder="1" applyAlignment="1">
      <alignment horizontal="center" vertical="center"/>
    </xf>
    <xf numFmtId="194" fontId="11" fillId="0" borderId="1" xfId="1108" applyNumberFormat="1" applyFont="1" applyBorder="1" applyAlignment="1">
      <alignment vertical="center"/>
    </xf>
    <xf numFmtId="10" fontId="11" fillId="0" borderId="1" xfId="35" applyNumberFormat="1" applyFont="1" applyBorder="1">
      <alignment vertical="center"/>
    </xf>
    <xf numFmtId="0" fontId="11" fillId="0" borderId="1" xfId="1108" applyFont="1" applyBorder="1" applyAlignment="1">
      <alignment vertical="center"/>
    </xf>
    <xf numFmtId="194" fontId="11" fillId="0" borderId="1" xfId="1108" applyNumberFormat="1" applyFont="1" applyFill="1" applyBorder="1" applyAlignment="1">
      <alignment vertical="center"/>
    </xf>
    <xf numFmtId="0" fontId="11" fillId="0" borderId="1" xfId="1108" applyFont="1" applyBorder="1" applyAlignment="1">
      <alignment horizontal="left" vertical="center" wrapText="1"/>
    </xf>
    <xf numFmtId="194" fontId="11" fillId="0" borderId="1" xfId="1108" applyNumberFormat="1" applyFont="1" applyBorder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2867" applyFont="1" applyAlignment="1">
      <alignment horizontal="center" vertical="center"/>
    </xf>
    <xf numFmtId="0" fontId="0" fillId="0" borderId="0" xfId="2867" applyFont="1" applyAlignment="1">
      <alignment horizontal="center" vertical="center"/>
    </xf>
    <xf numFmtId="0" fontId="17" fillId="0" borderId="1" xfId="2867" applyFont="1" applyBorder="1" applyAlignment="1">
      <alignment horizontal="center" vertical="center" wrapText="1"/>
    </xf>
    <xf numFmtId="0" fontId="17" fillId="0" borderId="1" xfId="2867" applyFont="1" applyBorder="1">
      <alignment vertical="center"/>
    </xf>
    <xf numFmtId="0" fontId="11" fillId="0" borderId="1" xfId="2867" applyFont="1" applyBorder="1">
      <alignment vertical="center"/>
    </xf>
    <xf numFmtId="0" fontId="11" fillId="0" borderId="1" xfId="2867" applyFont="1" applyBorder="1" applyAlignment="1">
      <alignment horizontal="left" vertical="center" indent="1"/>
    </xf>
    <xf numFmtId="0" fontId="23" fillId="0" borderId="0" xfId="314">
      <alignment vertical="center"/>
    </xf>
    <xf numFmtId="0" fontId="14" fillId="0" borderId="0" xfId="314" applyFont="1">
      <alignment vertical="center"/>
    </xf>
    <xf numFmtId="0" fontId="1" fillId="0" borderId="0" xfId="314" applyFont="1" applyAlignment="1">
      <alignment horizontal="center" vertical="center"/>
    </xf>
    <xf numFmtId="0" fontId="23" fillId="0" borderId="0" xfId="314" applyAlignment="1">
      <alignment horizontal="left" vertical="center" wrapText="1"/>
    </xf>
    <xf numFmtId="0" fontId="14" fillId="0" borderId="0" xfId="314" applyFont="1" applyAlignment="1">
      <alignment horizontal="right" vertical="center"/>
    </xf>
    <xf numFmtId="0" fontId="5" fillId="0" borderId="1" xfId="314" applyFont="1" applyFill="1" applyBorder="1" applyAlignment="1">
      <alignment horizontal="center" vertical="center" wrapText="1"/>
    </xf>
    <xf numFmtId="0" fontId="8" fillId="0" borderId="1" xfId="3428" applyFont="1" applyFill="1" applyBorder="1" applyAlignment="1">
      <alignment horizontal="left" vertical="center"/>
    </xf>
    <xf numFmtId="0" fontId="23" fillId="0" borderId="1" xfId="314" applyBorder="1">
      <alignment vertical="center"/>
    </xf>
    <xf numFmtId="10" fontId="23" fillId="0" borderId="1" xfId="35" applyNumberFormat="1" applyFont="1" applyFill="1" applyBorder="1" applyAlignment="1" applyProtection="1">
      <alignment horizontal="center" vertical="center"/>
    </xf>
    <xf numFmtId="0" fontId="5" fillId="0" borderId="1" xfId="314" applyFont="1" applyBorder="1" applyAlignment="1">
      <alignment horizontal="center" vertical="center"/>
    </xf>
    <xf numFmtId="0" fontId="23" fillId="0" borderId="0" xfId="2894">
      <alignment vertical="center"/>
    </xf>
    <xf numFmtId="0" fontId="14" fillId="0" borderId="0" xfId="2894" applyFont="1">
      <alignment vertical="center"/>
    </xf>
    <xf numFmtId="0" fontId="1" fillId="0" borderId="0" xfId="2894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5" fillId="0" borderId="1" xfId="2894" applyFont="1" applyFill="1" applyBorder="1" applyAlignment="1">
      <alignment horizontal="center" vertical="center"/>
    </xf>
    <xf numFmtId="0" fontId="16" fillId="0" borderId="1" xfId="3428" applyFont="1" applyFill="1" applyBorder="1" applyAlignment="1">
      <alignment horizontal="left" vertical="center"/>
    </xf>
    <xf numFmtId="1" fontId="16" fillId="0" borderId="1" xfId="2894" applyNumberFormat="1" applyFont="1" applyBorder="1">
      <alignment vertical="center"/>
    </xf>
    <xf numFmtId="0" fontId="15" fillId="0" borderId="1" xfId="2894" applyFont="1" applyBorder="1" applyAlignment="1">
      <alignment horizontal="center" vertical="center"/>
    </xf>
    <xf numFmtId="0" fontId="16" fillId="0" borderId="1" xfId="2894" applyFont="1" applyBorder="1">
      <alignment vertical="center"/>
    </xf>
    <xf numFmtId="0" fontId="0" fillId="0" borderId="0" xfId="1107" applyFont="1"/>
    <xf numFmtId="0" fontId="0" fillId="0" borderId="0" xfId="1107"/>
    <xf numFmtId="0" fontId="25" fillId="0" borderId="0" xfId="1107" applyFont="1" applyFill="1" applyAlignment="1">
      <alignment horizontal="center"/>
    </xf>
    <xf numFmtId="0" fontId="26" fillId="0" borderId="0" xfId="1107" applyFont="1" applyFill="1" applyAlignment="1">
      <alignment vertical="center"/>
    </xf>
    <xf numFmtId="0" fontId="27" fillId="0" borderId="1" xfId="1107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0" fontId="20" fillId="0" borderId="1" xfId="35" applyNumberFormat="1" applyFont="1" applyBorder="1" applyAlignment="1">
      <alignment horizontal="center" vertical="center" wrapText="1"/>
    </xf>
    <xf numFmtId="0" fontId="27" fillId="0" borderId="1" xfId="907" applyFont="1" applyFill="1" applyBorder="1" applyAlignment="1">
      <alignment horizontal="center" vertical="center"/>
    </xf>
    <xf numFmtId="1" fontId="27" fillId="0" borderId="1" xfId="907" applyNumberFormat="1" applyFont="1" applyFill="1" applyBorder="1" applyAlignment="1" applyProtection="1">
      <alignment vertical="center"/>
      <protection locked="0"/>
    </xf>
    <xf numFmtId="0" fontId="20" fillId="0" borderId="1" xfId="907" applyFont="1" applyFill="1" applyBorder="1"/>
    <xf numFmtId="0" fontId="20" fillId="0" borderId="1" xfId="0" applyFont="1" applyBorder="1" applyAlignment="1">
      <alignment horizontal="center" vertical="center" wrapText="1"/>
    </xf>
    <xf numFmtId="1" fontId="20" fillId="0" borderId="1" xfId="907" applyNumberFormat="1" applyFont="1" applyFill="1" applyBorder="1" applyAlignment="1" applyProtection="1">
      <alignment horizontal="left" vertical="center"/>
      <protection locked="0"/>
    </xf>
    <xf numFmtId="0" fontId="20" fillId="0" borderId="1" xfId="907" applyFont="1" applyFill="1" applyBorder="1" applyAlignment="1"/>
    <xf numFmtId="1" fontId="20" fillId="0" borderId="1" xfId="907" applyNumberFormat="1" applyFont="1" applyFill="1" applyBorder="1" applyAlignment="1" applyProtection="1">
      <alignment vertical="center"/>
      <protection locked="0"/>
    </xf>
    <xf numFmtId="0" fontId="20" fillId="0" borderId="1" xfId="0" applyFont="1" applyBorder="1" applyAlignment="1">
      <alignment vertical="center"/>
    </xf>
    <xf numFmtId="0" fontId="20" fillId="0" borderId="1" xfId="907" applyNumberFormat="1" applyFont="1" applyFill="1" applyBorder="1" applyAlignment="1" applyProtection="1">
      <alignment vertical="center"/>
      <protection locked="0"/>
    </xf>
    <xf numFmtId="0" fontId="20" fillId="0" borderId="1" xfId="907" applyNumberFormat="1" applyFont="1" applyBorder="1" applyAlignment="1" applyProtection="1">
      <alignment vertical="center"/>
      <protection locked="0"/>
    </xf>
    <xf numFmtId="0" fontId="11" fillId="0" borderId="1" xfId="1107" applyFont="1" applyFill="1" applyBorder="1" applyAlignment="1">
      <alignment horizontal="center" vertical="center" wrapText="1"/>
    </xf>
    <xf numFmtId="10" fontId="11" fillId="0" borderId="1" xfId="35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8" fillId="0" borderId="1" xfId="1107" applyFont="1" applyFill="1" applyBorder="1" applyAlignment="1">
      <alignment horizontal="center" vertical="center"/>
    </xf>
    <xf numFmtId="1" fontId="17" fillId="0" borderId="1" xfId="1107" applyNumberFormat="1" applyFont="1" applyFill="1" applyBorder="1" applyAlignment="1" applyProtection="1">
      <alignment vertical="center"/>
      <protection locked="0"/>
    </xf>
    <xf numFmtId="1" fontId="11" fillId="0" borderId="1" xfId="1107" applyNumberFormat="1" applyFont="1" applyFill="1" applyBorder="1" applyAlignment="1" applyProtection="1">
      <alignment horizontal="left" vertical="center"/>
      <protection locked="0"/>
    </xf>
    <xf numFmtId="1" fontId="11" fillId="0" borderId="1" xfId="1107" applyNumberFormat="1" applyFont="1" applyFill="1" applyBorder="1" applyAlignment="1" applyProtection="1">
      <alignment vertical="center"/>
      <protection locked="0"/>
    </xf>
    <xf numFmtId="0" fontId="11" fillId="0" borderId="1" xfId="1107" applyFont="1" applyFill="1" applyBorder="1" applyAlignment="1">
      <alignment horizontal="left" vertical="center"/>
    </xf>
    <xf numFmtId="0" fontId="11" fillId="0" borderId="1" xfId="1107" applyFont="1" applyBorder="1" applyAlignment="1"/>
    <xf numFmtId="0" fontId="0" fillId="0" borderId="0" xfId="1107" applyFont="1" applyFill="1"/>
    <xf numFmtId="10" fontId="20" fillId="0" borderId="1" xfId="0" applyNumberFormat="1" applyFont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/>
    </xf>
    <xf numFmtId="1" fontId="20" fillId="0" borderId="1" xfId="907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 vertical="center"/>
    </xf>
    <xf numFmtId="10" fontId="20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1107" applyFont="1" applyFill="1" applyAlignment="1">
      <alignment horizontal="center"/>
    </xf>
    <xf numFmtId="0" fontId="17" fillId="0" borderId="2" xfId="1107" applyFont="1" applyFill="1" applyBorder="1" applyAlignment="1">
      <alignment horizontal="center" vertical="center" wrapText="1"/>
    </xf>
    <xf numFmtId="0" fontId="15" fillId="0" borderId="2" xfId="2262" applyFont="1" applyBorder="1">
      <alignment vertical="center"/>
    </xf>
    <xf numFmtId="10" fontId="11" fillId="0" borderId="1" xfId="0" applyNumberFormat="1" applyFont="1" applyBorder="1" applyAlignment="1">
      <alignment horizontal="center" vertical="center" wrapText="1"/>
    </xf>
    <xf numFmtId="0" fontId="16" fillId="0" borderId="2" xfId="2262" applyFont="1" applyBorder="1">
      <alignment vertical="center"/>
    </xf>
    <xf numFmtId="0" fontId="28" fillId="0" borderId="2" xfId="1107" applyFont="1" applyFill="1" applyBorder="1" applyAlignment="1">
      <alignment horizontal="center" vertical="center"/>
    </xf>
    <xf numFmtId="1" fontId="17" fillId="0" borderId="2" xfId="1107" applyNumberFormat="1" applyFont="1" applyFill="1" applyBorder="1" applyAlignment="1" applyProtection="1">
      <alignment vertical="center"/>
      <protection locked="0"/>
    </xf>
    <xf numFmtId="1" fontId="11" fillId="0" borderId="2" xfId="1107" applyNumberFormat="1" applyFont="1" applyFill="1" applyBorder="1" applyAlignment="1" applyProtection="1">
      <alignment horizontal="left" vertical="center"/>
      <protection locked="0"/>
    </xf>
    <xf numFmtId="1" fontId="11" fillId="0" borderId="2" xfId="1107" applyNumberFormat="1" applyFont="1" applyFill="1" applyBorder="1" applyAlignment="1" applyProtection="1">
      <alignment horizontal="left" vertical="center" indent="1"/>
      <protection locked="0"/>
    </xf>
    <xf numFmtId="0" fontId="11" fillId="0" borderId="2" xfId="1107" applyFont="1" applyFill="1" applyBorder="1" applyAlignment="1">
      <alignment horizontal="left" vertical="center"/>
    </xf>
    <xf numFmtId="1" fontId="11" fillId="0" borderId="2" xfId="1107" applyNumberFormat="1" applyFont="1" applyFill="1" applyBorder="1" applyAlignment="1" applyProtection="1">
      <alignment vertical="center"/>
      <protection locked="0"/>
    </xf>
    <xf numFmtId="0" fontId="11" fillId="0" borderId="2" xfId="1107" applyFont="1" applyBorder="1" applyAlignment="1"/>
    <xf numFmtId="0" fontId="26" fillId="0" borderId="0" xfId="3885" applyFont="1" applyAlignment="1">
      <alignment vertical="top"/>
    </xf>
    <xf numFmtId="0" fontId="29" fillId="0" borderId="0" xfId="3885" applyFont="1">
      <alignment vertical="center"/>
    </xf>
    <xf numFmtId="0" fontId="0" fillId="0" borderId="0" xfId="3885" applyFont="1">
      <alignment vertical="center"/>
    </xf>
    <xf numFmtId="0" fontId="0" fillId="0" borderId="0" xfId="3885" applyFont="1" applyAlignment="1">
      <alignment horizontal="center" vertical="center"/>
    </xf>
    <xf numFmtId="0" fontId="30" fillId="0" borderId="0" xfId="3885" applyFont="1" applyAlignment="1">
      <alignment horizontal="center" vertical="center"/>
    </xf>
    <xf numFmtId="0" fontId="31" fillId="0" borderId="0" xfId="3885" applyFont="1" applyAlignment="1">
      <alignment horizontal="center" vertical="top" wrapText="1"/>
    </xf>
    <xf numFmtId="0" fontId="31" fillId="0" borderId="0" xfId="3885" applyFont="1" applyAlignment="1">
      <alignment horizontal="center" vertical="top"/>
    </xf>
    <xf numFmtId="0" fontId="32" fillId="0" borderId="0" xfId="3885" applyFont="1" applyAlignment="1">
      <alignment horizontal="center" vertical="center"/>
    </xf>
    <xf numFmtId="0" fontId="33" fillId="0" borderId="0" xfId="3885" applyFont="1" applyFill="1" applyAlignment="1">
      <alignment horizontal="left" vertical="center"/>
    </xf>
    <xf numFmtId="0" fontId="34" fillId="0" borderId="0" xfId="3885" applyFont="1" applyFill="1" applyAlignment="1">
      <alignment horizontal="center" vertical="center"/>
    </xf>
    <xf numFmtId="0" fontId="34" fillId="0" borderId="0" xfId="3885" applyFont="1" applyFill="1">
      <alignment vertical="center"/>
    </xf>
  </cellXfs>
  <cellStyles count="4995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千位分隔 2 2 2 4 2" xfId="453"/>
    <cellStyle name="60% - 强调文字颜色 6 3 2 2" xfId="454"/>
    <cellStyle name="?鹎%U龡&amp;H齲_x0001_C铣_x0014__x0007__x0001__x0001_ 3 2 2 8" xfId="455"/>
    <cellStyle name="百分比 2 2 2 4" xfId="456"/>
    <cellStyle name="?鹎%U龡&amp;H齲_x0001_C铣_x0014__x0007__x0001__x0001_ 2 2 3 4 2 2" xfId="457"/>
    <cellStyle name="货币 2 9 2" xfId="458"/>
    <cellStyle name="?鹎%U龡&amp;H齲_x0001_C铣_x0014__x0007__x0001__x0001_ 2 2 3 4 3" xfId="459"/>
    <cellStyle name="千位分隔 2 2 2 5 2" xfId="460"/>
    <cellStyle name="?鹎%U龡&amp;H齲_x0001_C铣_x0014__x0007__x0001__x0001_ 3 2 3 8" xfId="461"/>
    <cellStyle name="检查单元格 4 2 2 2" xfId="462"/>
    <cellStyle name="60% - 强调文字颜色 6 3 3 2" xfId="463"/>
    <cellStyle name="?鹎%U龡&amp;H齲_x0001_C铣_x0014__x0007__x0001__x0001_ 2 2 3 4 3 2" xfId="464"/>
    <cellStyle name="常规 8 4 2" xfId="465"/>
    <cellStyle name="常规 4 2 4 2 2" xfId="466"/>
    <cellStyle name="?鹎%U龡&amp;H齲_x0001_C铣_x0014__x0007__x0001__x0001_ 2 2 3 4 4" xfId="467"/>
    <cellStyle name="?鹎%U龡&amp;H齲_x0001_C铣_x0014__x0007__x0001__x0001_ 3 2 2 2 8" xfId="468"/>
    <cellStyle name="?鹎%U龡&amp;H齲_x0001_C铣_x0014__x0007__x0001__x0001_ 2 2 3 4 4 2" xfId="469"/>
    <cellStyle name="?鹎%U龡&amp;H齲_x0001_C铣_x0014__x0007__x0001__x0001_ 2 2 3 5" xfId="470"/>
    <cellStyle name="40% - 强调文字颜色 5 2 3_2015财政决算公开" xfId="471"/>
    <cellStyle name="?鹎%U龡&amp;H齲_x0001_C铣_x0014__x0007__x0001__x0001_ 2 2 3 5 2" xfId="472"/>
    <cellStyle name="差 5 2 3" xfId="473"/>
    <cellStyle name="?鹎%U龡&amp;H齲_x0001_C铣_x0014__x0007__x0001__x0001_ 3 2 4 2 2" xfId="474"/>
    <cellStyle name="差 3 2 3 2" xfId="475"/>
    <cellStyle name="?鹎%U龡&amp;H齲_x0001_C铣_x0014__x0007__x0001__x0001_ 3 4 4 2" xfId="476"/>
    <cellStyle name="?鹎%U龡&amp;H齲_x0001_C铣_x0014__x0007__x0001__x0001_ 3 2 2 2 2 2" xfId="477"/>
    <cellStyle name="?鹎%U龡&amp;H齲_x0001_C铣_x0014__x0007__x0001__x0001_ 2 2 3 6" xfId="478"/>
    <cellStyle name="?鹎%U龡&amp;H齲_x0001_C铣_x0014__x0007__x0001__x0001_ 3 4 4 3" xfId="479"/>
    <cellStyle name="?鹎%U龡&amp;H齲_x0001_C铣_x0014__x0007__x0001__x0001_ 3 2 2 2 2 3" xfId="480"/>
    <cellStyle name="?鹎%U龡&amp;H齲_x0001_C铣_x0014__x0007__x0001__x0001_ 2 2 3 7" xfId="481"/>
    <cellStyle name="千位[0]_，" xfId="482"/>
    <cellStyle name="?鹎%U龡&amp;H齲_x0001_C铣_x0014__x0007__x0001__x0001_ 3 4 4 3 2" xfId="483"/>
    <cellStyle name="?鹎%U龡&amp;H齲_x0001_C铣_x0014__x0007__x0001__x0001_ 3 2 2 2 2 3 2" xfId="484"/>
    <cellStyle name="?鹎%U龡&amp;H齲_x0001_C铣_x0014__x0007__x0001__x0001_ 2 2 3 7 2" xfId="485"/>
    <cellStyle name="?鹎%U龡&amp;H齲_x0001_C铣_x0014__x0007__x0001__x0001_ 2 2 4 2" xfId="486"/>
    <cellStyle name="20% - 强调文字颜色 3 2 4 2 2" xfId="487"/>
    <cellStyle name="?鹎%U龡&amp;H齲_x0001_C铣_x0014__x0007__x0001__x0001_ 2 2 4 3" xfId="488"/>
    <cellStyle name="?鹎%U龡&amp;H齲_x0001_C铣_x0014__x0007__x0001__x0001_ 2 2 4 3 2" xfId="489"/>
    <cellStyle name="?鹎%U龡&amp;H齲_x0001_C铣_x0014__x0007__x0001__x0001_ 2 4 2 2_2015财政决算公开" xfId="490"/>
    <cellStyle name="?鹎%U龡&amp;H齲_x0001_C铣_x0014__x0007__x0001__x0001_ 2 2 4 4" xfId="491"/>
    <cellStyle name="?鹎%U龡&amp;H齲_x0001_C铣_x0014__x0007__x0001__x0001_ 2 2 4 4 2" xfId="492"/>
    <cellStyle name="20% - 强调文字颜色 5 2 2 2 2 2" xfId="493"/>
    <cellStyle name="?鹎%U龡&amp;H齲_x0001_C铣_x0014__x0007__x0001__x0001_ 2 2 4 5" xfId="494"/>
    <cellStyle name="?鹎%U龡&amp;H齲_x0001_C铣_x0014__x0007__x0001__x0001_ 3 4 6 5" xfId="495"/>
    <cellStyle name="?鹎%U龡&amp;H齲_x0001_C铣_x0014__x0007__x0001__x0001_ 3 2 2 2 4 5" xfId="496"/>
    <cellStyle name="20% - 强调文字颜色 4 6 2" xfId="497"/>
    <cellStyle name="?鹎%U龡&amp;H齲_x0001_C铣_x0014__x0007__x0001__x0001_ 2 2 4_2015财政决算公开" xfId="498"/>
    <cellStyle name="常规 11 2" xfId="499"/>
    <cellStyle name="?鹎%U龡&amp;H齲_x0001_C铣_x0014__x0007__x0001__x0001_ 2 2 5" xfId="500"/>
    <cellStyle name="烹拳 [0]_laroux" xfId="501"/>
    <cellStyle name="常规 11 2 2" xfId="502"/>
    <cellStyle name="?鹎%U龡&amp;H齲_x0001_C铣_x0014__x0007__x0001__x0001_ 2 2 5 2" xfId="503"/>
    <cellStyle name="常规 11 2 2 2" xfId="504"/>
    <cellStyle name="60% - 强调文字颜色 2 2 4 3" xfId="505"/>
    <cellStyle name="60% - 强调文字颜色 3 3 5" xfId="506"/>
    <cellStyle name="?鹎%U龡&amp;H齲_x0001_C铣_x0014__x0007__x0001__x0001_ 2 2 5 2 2" xfId="507"/>
    <cellStyle name="常规 11 2 3" xfId="508"/>
    <cellStyle name="?鹎%U龡&amp;H齲_x0001_C铣_x0014__x0007__x0001__x0001_ 2 2 5 3" xfId="509"/>
    <cellStyle name="常规 11 2 3 2" xfId="510"/>
    <cellStyle name="?鹎%U龡&amp;H齲_x0001_C铣_x0014__x0007__x0001__x0001_ 2 2 5 3 2" xfId="511"/>
    <cellStyle name="强调文字颜色 1 3 3 2 2" xfId="512"/>
    <cellStyle name="常规 11 2 4" xfId="513"/>
    <cellStyle name="?鹎%U龡&amp;H齲_x0001_C铣_x0014__x0007__x0001__x0001_ 2 2 5 4" xfId="514"/>
    <cellStyle name="?鹎%U龡&amp;H齲_x0001_C铣_x0014__x0007__x0001__x0001_ 2 2 5 4 2" xfId="515"/>
    <cellStyle name="60% - 强调文字颜色 2 3 2 2 3" xfId="516"/>
    <cellStyle name="40% - 强调文字颜色 5 6 3" xfId="517"/>
    <cellStyle name="?鹎%U龡&amp;H齲_x0001_C铣_x0014__x0007__x0001__x0001_ 2 4 4 2 2" xfId="518"/>
    <cellStyle name="常规 11 2 5" xfId="519"/>
    <cellStyle name="?鹎%U龡&amp;H齲_x0001_C铣_x0014__x0007__x0001__x0001_ 2 2 5 5" xfId="520"/>
    <cellStyle name="常规 13 2 4" xfId="521"/>
    <cellStyle name="?鹎%U龡&amp;H齲_x0001_C铣_x0014__x0007__x0001__x0001_ 2 4 5 4" xfId="522"/>
    <cellStyle name="?鹎%U龡&amp;H齲_x0001_C铣_x0014__x0007__x0001__x0001_ 2 2 5_2015财政决算公开" xfId="523"/>
    <cellStyle name="常规 11 3" xfId="524"/>
    <cellStyle name="?鹎%U龡&amp;H齲_x0001_C铣_x0014__x0007__x0001__x0001_ 3 4 9 2" xfId="525"/>
    <cellStyle name="?鹎%U龡&amp;H齲_x0001_C铣_x0014__x0007__x0001__x0001_ 2 2 6" xfId="526"/>
    <cellStyle name="?鹎%U龡&amp;H齲_x0001_C铣_x0014__x0007__x0001__x0001_ 3 2 2 2 7 2" xfId="527"/>
    <cellStyle name="?鹎%U龡&amp;H齲_x0001_C铣_x0014__x0007__x0001__x0001_ 2 3 2 2 3" xfId="528"/>
    <cellStyle name="常规 11 3 2" xfId="529"/>
    <cellStyle name="?鹎%U龡&amp;H齲_x0001_C铣_x0014__x0007__x0001__x0001_ 2 2 6 2" xfId="530"/>
    <cellStyle name="40% - 强调文字颜色 2 3 2 2 3" xfId="531"/>
    <cellStyle name="?鹎%U龡&amp;H齲_x0001_C铣_x0014__x0007__x0001__x0001_ 2 3 2 2 3 2" xfId="532"/>
    <cellStyle name="检查单元格 2 2 4" xfId="533"/>
    <cellStyle name="常规 11 3 2 2" xfId="534"/>
    <cellStyle name="常规 18" xfId="535"/>
    <cellStyle name="常规 23" xfId="536"/>
    <cellStyle name="60% - 强调文字颜色 4 3 5" xfId="537"/>
    <cellStyle name="?鹎%U龡&amp;H齲_x0001_C铣_x0014__x0007__x0001__x0001_ 2 2 6 2 2" xfId="538"/>
    <cellStyle name="?鹎%U龡&amp;H齲_x0001_C铣_x0014__x0007__x0001__x0001_ 2 3 2 2 4" xfId="539"/>
    <cellStyle name="常规 11 3 3" xfId="540"/>
    <cellStyle name="?鹎%U龡&amp;H齲_x0001_C铣_x0014__x0007__x0001__x0001_ 2 2 6 3" xfId="541"/>
    <cellStyle name="?鹎%U龡&amp;H齲_x0001_C铣_x0014__x0007__x0001__x0001_ 2 3 2 2 4 2" xfId="542"/>
    <cellStyle name="检查单元格 2 3 4" xfId="543"/>
    <cellStyle name="常规 68" xfId="544"/>
    <cellStyle name="?鹎%U龡&amp;H齲_x0001_C铣_x0014__x0007__x0001__x0001_ 2 2 6 3 2" xfId="545"/>
    <cellStyle name="?鹎%U龡&amp;H齲_x0001_C铣_x0014__x0007__x0001__x0001_ 2 3 2 2 5" xfId="546"/>
    <cellStyle name="常规 11 3 4" xfId="547"/>
    <cellStyle name="?鹎%U龡&amp;H齲_x0001_C铣_x0014__x0007__x0001__x0001_ 2 2 6 4" xfId="548"/>
    <cellStyle name="表标题 2 2 2" xfId="549"/>
    <cellStyle name="?鹎%U龡&amp;H齲_x0001_C铣_x0014__x0007__x0001__x0001_ 2 2 6_2015财政决算公开" xfId="550"/>
    <cellStyle name="链接单元格 3 2 2" xfId="551"/>
    <cellStyle name="货币 2 3 3 2" xfId="552"/>
    <cellStyle name="常规 11 4" xfId="553"/>
    <cellStyle name="?鹎%U龡&amp;H齲_x0001_C铣_x0014__x0007__x0001__x0001_ 2 2 7" xfId="554"/>
    <cellStyle name="标题 5" xfId="555"/>
    <cellStyle name="?鹎%U龡&amp;H齲_x0001_C铣_x0014__x0007__x0001__x0001_ 2 3 2 3 3" xfId="556"/>
    <cellStyle name="链接单元格 3 2 2 2" xfId="557"/>
    <cellStyle name="?鹎%U龡&amp;H齲_x0001_C铣_x0014__x0007__x0001__x0001_ 2 2 7 2" xfId="558"/>
    <cellStyle name="解释性文本 2 3" xfId="559"/>
    <cellStyle name="货币 2 3 3 2 2" xfId="560"/>
    <cellStyle name="常规 11 4 2" xfId="561"/>
    <cellStyle name="标题 6" xfId="562"/>
    <cellStyle name="?鹎%U龡&amp;H齲_x0001_C铣_x0014__x0007__x0001__x0001_ 2 3 2 3 4" xfId="563"/>
    <cellStyle name="?鹎%U龡&amp;H齲_x0001_C铣_x0014__x0007__x0001__x0001_ 2 2 7 3" xfId="564"/>
    <cellStyle name="解释性文本 2 4" xfId="565"/>
    <cellStyle name="?鹎%U龡&amp;H齲_x0001_C铣_x0014__x0007__x0001__x0001_ 2 2 7 3 2" xfId="566"/>
    <cellStyle name="常规 2 2 2 2_2015财政决算公开" xfId="567"/>
    <cellStyle name="?鹎%U龡&amp;H齲_x0001_C铣_x0014__x0007__x0001__x0001_ 2 4 10" xfId="568"/>
    <cellStyle name="?鹎%U龡&amp;H齲_x0001_C铣_x0014__x0007__x0001__x0001_ 2 2 7 4" xfId="569"/>
    <cellStyle name="表标题 2 3 2" xfId="570"/>
    <cellStyle name="常规 2 3 2 3 5" xfId="571"/>
    <cellStyle name="注释 2 4 3" xfId="572"/>
    <cellStyle name="20% - 强调文字颜色 3 5_2015财政决算公开" xfId="573"/>
    <cellStyle name="?鹎%U龡&amp;H齲_x0001_C铣_x0014__x0007__x0001__x0001_ 2 4 4 4 2" xfId="574"/>
    <cellStyle name="?鹎%U龡&amp;H齲_x0001_C铣_x0014__x0007__x0001__x0001_ 2 2 7 5" xfId="575"/>
    <cellStyle name="解释性文本 3 2 2 2" xfId="576"/>
    <cellStyle name="60% - 强调文字颜色 6 2 5 2" xfId="577"/>
    <cellStyle name="?鹎%U龡&amp;H齲_x0001_C铣_x0014__x0007__x0001__x0001_ 2 2 7_2015财政决算公开" xfId="578"/>
    <cellStyle name="60% - 强调文字颜色 2 7 2" xfId="579"/>
    <cellStyle name="?鹎%U龡&amp;H齲_x0001_C铣_x0014__x0007__x0001__x0001_ 2 3" xfId="580"/>
    <cellStyle name="货币 2 3 3 4" xfId="581"/>
    <cellStyle name="常规 11 6" xfId="582"/>
    <cellStyle name="?鹎%U龡&amp;H齲_x0001_C铣_x0014__x0007__x0001__x0001_ 4 10" xfId="583"/>
    <cellStyle name="?鹎%U龡&amp;H齲_x0001_C铣_x0014__x0007__x0001__x0001_ 2 2 9" xfId="584"/>
    <cellStyle name="40% - 强调文字颜色 2 2_2015财政决算公开" xfId="585"/>
    <cellStyle name="?鹎%U龡&amp;H齲_x0001_C铣_x0014__x0007__x0001__x0001_ 3 2 3 3 3" xfId="586"/>
    <cellStyle name="货币 3 2 8" xfId="587"/>
    <cellStyle name="常规 28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常规 18 3" xfId="836"/>
    <cellStyle name="常规 23 3" xfId="837"/>
    <cellStyle name="?鹎%U龡&amp;H齲_x0001_C铣_x0014__x0007__x0001__x0001_ 2 4 6 3 2" xfId="838"/>
    <cellStyle name="常规 5 2 2 6" xfId="839"/>
    <cellStyle name="?鹎%U龡&amp;H齲_x0001_C铣_x0014__x0007__x0001__x0001_ 2 4 6 4" xfId="840"/>
    <cellStyle name="常规 19 3" xfId="841"/>
    <cellStyle name="常规 24 3" xfId="842"/>
    <cellStyle name="?鹎%U龡&amp;H齲_x0001_C铣_x0014__x0007__x0001__x0001_ 2 4 6 4 2" xfId="843"/>
    <cellStyle name="常规 13 3_2015财政决算公开" xfId="844"/>
    <cellStyle name="?鹎%U龡&amp;H齲_x0001_C铣_x0014__x0007__x0001__x0001_ 2 4 6_2015财政决算公开" xfId="845"/>
    <cellStyle name="货币 2 3 5 2" xfId="846"/>
    <cellStyle name="常规 13 4" xfId="847"/>
    <cellStyle name="?鹎%U龡&amp;H齲_x0001_C铣_x0014__x0007__x0001__x0001_ 2 4 7" xfId="848"/>
    <cellStyle name="检查单元格 2" xfId="849"/>
    <cellStyle name="常规 5 2 4 4" xfId="850"/>
    <cellStyle name="?鹎%U龡&amp;H齲_x0001_C铣_x0014__x0007__x0001__x0001_ 2 4 8 2" xfId="851"/>
    <cellStyle name="?鹎%U龡&amp;H齲_x0001_C铣_x0014__x0007__x0001__x0001_ 3 6_2015财政决算公开" xfId="852"/>
    <cellStyle name="?鹎%U龡&amp;H齲_x0001_C铣_x0014__x0007__x0001__x0001_ 2 4 9" xfId="853"/>
    <cellStyle name="货币 2 2 2 7 2" xfId="854"/>
    <cellStyle name="?鹎%U龡&amp;H齲_x0001_C铣_x0014__x0007__x0001__x0001_ 2 4_2015财政决算公开" xfId="855"/>
    <cellStyle name="?鹎%U龡&amp;H齲_x0001_C铣_x0014__x0007__x0001__x0001_ 2 5 2" xfId="856"/>
    <cellStyle name="货币 2 2 5 3" xfId="857"/>
    <cellStyle name="40% - 强调文字颜色 6 2 5" xfId="858"/>
    <cellStyle name="?鹎%U龡&amp;H齲_x0001_C铣_x0014__x0007__x0001__x0001_ 2 5_2015财政决算公开" xfId="859"/>
    <cellStyle name="20% - 强调文字颜色 1 2 7" xfId="860"/>
    <cellStyle name="?鹎%U龡&amp;H齲_x0001_C铣_x0014__x0007__x0001__x0001_ 3 4 5 2 2" xfId="861"/>
    <cellStyle name="?鹎%U龡&amp;H齲_x0001_C铣_x0014__x0007__x0001__x0001_ 3 2 2 2 3 2 2" xfId="862"/>
    <cellStyle name="?鹎%U龡&amp;H齲_x0001_C铣_x0014__x0007__x0001__x0001_ 2 6" xfId="863"/>
    <cellStyle name="百分比 2 3" xfId="864"/>
    <cellStyle name="?鹎%U龡&amp;H齲_x0001_C铣_x0014__x0007__x0001__x0001_ 2 6 2" xfId="865"/>
    <cellStyle name="常规 8 2 2 2 2" xfId="866"/>
    <cellStyle name="?鹎%U龡&amp;H齲_x0001_C铣_x0014__x0007__x0001__x0001_ 2 7" xfId="867"/>
    <cellStyle name="百分比 3 3" xfId="868"/>
    <cellStyle name="?鹎%U龡&amp;H齲_x0001_C铣_x0014__x0007__x0001__x0001_ 2 7 2" xfId="869"/>
    <cellStyle name="40% - 强调文字颜色 1 7 2" xfId="870"/>
    <cellStyle name="?鹎%U龡&amp;H齲_x0001_C铣_x0014__x0007__x0001__x0001_ 2 8" xfId="871"/>
    <cellStyle name="常规 2 4 9 2" xfId="872"/>
    <cellStyle name="?鹎%U龡&amp;H齲_x0001_C铣_x0014__x0007__x0001__x0001_ 3 2 10" xfId="873"/>
    <cellStyle name="标题 5 4 3" xfId="874"/>
    <cellStyle name="?鹎%U龡&amp;H齲_x0001_C铣_x0014__x0007__x0001__x0001_ 3 2 10 2" xfId="875"/>
    <cellStyle name="?鹎%U龡&amp;H齲_x0001_C铣_x0014__x0007__x0001__x0001_ 3 2 11" xfId="876"/>
    <cellStyle name="?鹎%U龡&amp;H齲_x0001_C铣_x0014__x0007__x0001__x0001_ 3 2 2 10" xfId="877"/>
    <cellStyle name="40% - 强调文字颜色 4 5 3" xfId="878"/>
    <cellStyle name="?鹎%U龡&amp;H齲_x0001_C铣_x0014__x0007__x0001__x0001_ 3 2 4" xfId="879"/>
    <cellStyle name="?鹎%U龡&amp;H齲_x0001_C铣_x0014__x0007__x0001__x0001_ 3 4 4_2015财政决算公开" xfId="880"/>
    <cellStyle name="计算 2 2 4" xfId="881"/>
    <cellStyle name="20% - 强调文字颜色 1 3 3 2 2" xfId="882"/>
    <cellStyle name="?鹎%U龡&amp;H齲_x0001_C铣_x0014__x0007__x0001__x0001_ 3 2 2 2 2_2015财政决算公开" xfId="883"/>
    <cellStyle name="?鹎%U龡&amp;H齲_x0001_C铣_x0014__x0007__x0001__x0001_ 3 2 2 2" xfId="884"/>
    <cellStyle name="警告文本 7" xfId="885"/>
    <cellStyle name="?鹎%U龡&amp;H齲_x0001_C铣_x0014__x0007__x0001__x0001_ 3 2 4 2" xfId="886"/>
    <cellStyle name="差 3 2 3" xfId="887"/>
    <cellStyle name="?鹎%U龡&amp;H齲_x0001_C铣_x0014__x0007__x0001__x0001_ 3 4 4" xfId="888"/>
    <cellStyle name="?鹎%U龡&amp;H齲_x0001_C铣_x0014__x0007__x0001__x0001_ 3 2 2 2 2" xfId="889"/>
    <cellStyle name="20% - 强调文字颜色 4 2 2 2 2 2" xfId="890"/>
    <cellStyle name="?鹎%U龡&amp;H齲_x0001_C铣_x0014__x0007__x0001__x0001_ 3 2 4 3" xfId="891"/>
    <cellStyle name="好 5 3 2" xfId="892"/>
    <cellStyle name="差 3 2 4" xfId="893"/>
    <cellStyle name="?鹎%U龡&amp;H齲_x0001_C铣_x0014__x0007__x0001__x0001_ 3 4 5" xfId="894"/>
    <cellStyle name="?鹎%U龡&amp;H齲_x0001_C铣_x0014__x0007__x0001__x0001_ 3 2 2 2 3" xfId="895"/>
    <cellStyle name="?鹎%U龡&amp;H齲_x0001_C铣_x0014__x0007__x0001__x0001_ 3 2 4 3 2" xfId="896"/>
    <cellStyle name="?鹎%U龡&amp;H齲_x0001_C铣_x0014__x0007__x0001__x0001_ 3 4 5 2" xfId="897"/>
    <cellStyle name="?鹎%U龡&amp;H齲_x0001_C铣_x0014__x0007__x0001__x0001_ 3 2 2 2 3 2" xfId="898"/>
    <cellStyle name="?鹎%U龡&amp;H齲_x0001_C铣_x0014__x0007__x0001__x0001_ 3 4 5 3" xfId="899"/>
    <cellStyle name="?鹎%U龡&amp;H齲_x0001_C铣_x0014__x0007__x0001__x0001_ 3 2 2 2 3 3" xfId="900"/>
    <cellStyle name="?鹎%U龡&amp;H齲_x0001_C铣_x0014__x0007__x0001__x0001_ 3 4 5 3 2" xfId="901"/>
    <cellStyle name="?鹎%U龡&amp;H齲_x0001_C铣_x0014__x0007__x0001__x0001_ 3 2 2 2 3 3 2" xfId="902"/>
    <cellStyle name="?鹎%U龡&amp;H齲_x0001_C铣_x0014__x0007__x0001__x0001_ 3 4 6 3" xfId="903"/>
    <cellStyle name="?鹎%U龡&amp;H齲_x0001_C铣_x0014__x0007__x0001__x0001_ 3 2 2 2 4 3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2 2 4 3 2" xfId="908"/>
    <cellStyle name="?鹎%U龡&amp;H齲_x0001_C铣_x0014__x0007__x0001__x0001_ 3 4 6 4" xfId="909"/>
    <cellStyle name="?鹎%U龡&amp;H齲_x0001_C铣_x0014__x0007__x0001__x0001_ 3 2 2 2 4 4" xfId="910"/>
    <cellStyle name="?鹎%U龡&amp;H齲_x0001_C铣_x0014__x0007__x0001__x0001_ 3 2 3 3_2015财政决算公开" xfId="911"/>
    <cellStyle name="?鹎%U龡&amp;H齲_x0001_C铣_x0014__x0007__x0001__x0001_ 3 4 6 4 2" xfId="912"/>
    <cellStyle name="?鹎%U龡&amp;H齲_x0001_C铣_x0014__x0007__x0001__x0001_ 3 2 2 2 4 4 2" xfId="913"/>
    <cellStyle name="?鹎%U龡&amp;H齲_x0001_C铣_x0014__x0007__x0001__x0001_ 3 4 6_2015财政决算公开" xfId="914"/>
    <cellStyle name="?鹎%U龡&amp;H齲_x0001_C铣_x0014__x0007__x0001__x0001_ 3 2 2 2 4_2015财政决算公开" xfId="915"/>
    <cellStyle name="常规 10 3" xfId="916"/>
    <cellStyle name="?鹎%U龡&amp;H齲_x0001_C铣_x0014__x0007__x0001__x0001_ 3 4 8 2" xfId="917"/>
    <cellStyle name="?鹎%U龡&amp;H齲_x0001_C铣_x0014__x0007__x0001__x0001_ 3 2 2 2 6 2" xfId="918"/>
    <cellStyle name="?鹎%U龡&amp;H齲_x0001_C铣_x0014__x0007__x0001__x0001_ 3 4 9" xfId="919"/>
    <cellStyle name="?鹎%U龡&amp;H齲_x0001_C铣_x0014__x0007__x0001__x0001_ 3 2 2 2 7" xfId="920"/>
    <cellStyle name="60% - 强调文字颜色 4 5 2 2" xfId="921"/>
    <cellStyle name="?鹎%U龡&amp;H齲_x0001_C铣_x0014__x0007__x0001__x0001_ 3 2 4_2015财政决算公开" xfId="922"/>
    <cellStyle name="?鹎%U龡&amp;H齲_x0001_C铣_x0014__x0007__x0001__x0001_ 4 6 5" xfId="923"/>
    <cellStyle name="?鹎%U龡&amp;H齲_x0001_C铣_x0014__x0007__x0001__x0001_ 3 2 3 4 3" xfId="924"/>
    <cellStyle name="?鹎%U龡&amp;H齲_x0001_C铣_x0014__x0007__x0001__x0001_ 3 3 6 3" xfId="925"/>
    <cellStyle name="?鹎%U龡&amp;H齲_x0001_C铣_x0014__x0007__x0001__x0001_ 3 2 2 2_2015财政决算公开" xfId="926"/>
    <cellStyle name="后继超级链接 3 2 2" xfId="927"/>
    <cellStyle name="?鹎%U龡&amp;H齲_x0001_C铣_x0014__x0007__x0001__x0001_ 3 2 5 2" xfId="928"/>
    <cellStyle name="差 3 3 3" xfId="929"/>
    <cellStyle name="?鹎%U龡&amp;H齲_x0001_C铣_x0014__x0007__x0001__x0001_ 3 2 2 3 2" xfId="930"/>
    <cellStyle name="?鹎%U龡&amp;H齲_x0001_C铣_x0014__x0007__x0001__x0001_ 3 2 5 3" xfId="931"/>
    <cellStyle name="?鹎%U龡&amp;H齲_x0001_C铣_x0014__x0007__x0001__x0001_ 3 2 2 3 3" xfId="932"/>
    <cellStyle name="后继超级链接 3 3" xfId="933"/>
    <cellStyle name="?鹎%U龡&amp;H齲_x0001_C铣_x0014__x0007__x0001__x0001_ 3 2 6" xfId="934"/>
    <cellStyle name="?鹎%U龡&amp;H齲_x0001_C铣_x0014__x0007__x0001__x0001_ 3 2 2 4" xfId="935"/>
    <cellStyle name="标题 1 8" xfId="936"/>
    <cellStyle name="?鹎%U龡&amp;H齲_x0001_C铣_x0014__x0007__x0001__x0001_ 3 2 2 4 4 2" xfId="937"/>
    <cellStyle name="?鹎%U龡&amp;H齲_x0001_C铣_x0014__x0007__x0001__x0001_ 3 2 2 4_2015财政决算公开" xfId="938"/>
    <cellStyle name="?鹎%U龡&amp;H齲_x0001_C铣_x0014__x0007__x0001__x0001_ 3 2 2 5" xfId="939"/>
    <cellStyle name="检查单元格 2 3 2 2 2" xfId="940"/>
    <cellStyle name="20% - 强调文字颜色 2 7 2" xfId="941"/>
    <cellStyle name="?鹎%U龡&amp;H齲_x0001_C铣_x0014__x0007__x0001__x0001_ 3 2 2 5 3 2" xfId="942"/>
    <cellStyle name="?鹎%U龡&amp;H齲_x0001_C铣_x0014__x0007__x0001__x0001_ 3 2 2 6" xfId="943"/>
    <cellStyle name="20% - 强调文字颜色 6 2 2 3 2" xfId="944"/>
    <cellStyle name="?鹎%U龡&amp;H齲_x0001_C铣_x0014__x0007__x0001__x0001_ 3 2 2 6 4 2" xfId="945"/>
    <cellStyle name="20% - 强调文字颜色 3 9" xfId="946"/>
    <cellStyle name="?鹎%U龡&amp;H齲_x0001_C铣_x0014__x0007__x0001__x0001_ 3 2 2 6 5" xfId="947"/>
    <cellStyle name="?鹎%U龡&amp;H齲_x0001_C铣_x0014__x0007__x0001__x0001_ 3 2 2 7" xfId="948"/>
    <cellStyle name="20% - 强调文字颜色 4 6" xfId="949"/>
    <cellStyle name="?鹎%U龡&amp;H齲_x0001_C铣_x0014__x0007__x0001__x0001_ 3 2 2 7 2" xfId="950"/>
    <cellStyle name="60% - 强调文字颜色 6 3 2 2 2" xfId="951"/>
    <cellStyle name="20% - 强调文字颜色 5 6" xfId="952"/>
    <cellStyle name="?鹎%U龡&amp;H齲_x0001_C铣_x0014__x0007__x0001__x0001_ 3 2 2 8 2" xfId="953"/>
    <cellStyle name="60% - 强调文字颜色 6 3 2 3" xfId="954"/>
    <cellStyle name="?鹎%U龡&amp;H齲_x0001_C铣_x0014__x0007__x0001__x0001_ 3 2 2 9" xfId="955"/>
    <cellStyle name="60% - 强调文字颜色 6 3 2 3 2" xfId="956"/>
    <cellStyle name="20% - 强调文字颜色 6 6" xfId="957"/>
    <cellStyle name="?鹎%U龡&amp;H齲_x0001_C铣_x0014__x0007__x0001__x0001_ 3 2 2 9 2" xfId="958"/>
    <cellStyle name="货币 4 2 2 4" xfId="959"/>
    <cellStyle name="?鹎%U龡&amp;H齲_x0001_C铣_x0014__x0007__x0001__x0001_ 3 2 2_2015财政决算公开" xfId="960"/>
    <cellStyle name="?鹎%U龡&amp;H齲_x0001_C铣_x0014__x0007__x0001__x0001_ 3 2 3" xfId="961"/>
    <cellStyle name="?鹎%U龡&amp;H齲_x0001_C铣_x0014__x0007__x0001__x0001_ 3 2 3 2" xfId="962"/>
    <cellStyle name="差 4 2 3" xfId="963"/>
    <cellStyle name="?鹎%U龡&amp;H齲_x0001_C铣_x0014__x0007__x0001__x0001_ 4 4 4" xfId="964"/>
    <cellStyle name="?鹎%U龡&amp;H齲_x0001_C铣_x0014__x0007__x0001__x0001_ 3 2 3 2 2" xfId="965"/>
    <cellStyle name="?鹎%U龡&amp;H齲_x0001_C铣_x0014__x0007__x0001__x0001_ 4 4 5" xfId="966"/>
    <cellStyle name="?鹎%U龡&amp;H齲_x0001_C铣_x0014__x0007__x0001__x0001_ 3 2 3 2 3" xfId="967"/>
    <cellStyle name="?鹎%U龡&amp;H齲_x0001_C铣_x0014__x0007__x0001__x0001_ 3 2 3 2 5" xfId="968"/>
    <cellStyle name="?鹎%U龡&amp;H齲_x0001_C铣_x0014__x0007__x0001__x0001_ 3 2 3 3" xfId="969"/>
    <cellStyle name="?鹎%U龡&amp;H齲_x0001_C铣_x0014__x0007__x0001__x0001_ 4 5 4" xfId="970"/>
    <cellStyle name="?鹎%U龡&amp;H齲_x0001_C铣_x0014__x0007__x0001__x0001_ 3 2 3 3 2" xfId="971"/>
    <cellStyle name="?鹎%U龡&amp;H齲_x0001_C铣_x0014__x0007__x0001__x0001_ 3 2 3 3 2 2" xfId="972"/>
    <cellStyle name="60% - 强调文字颜色 1 2 3" xfId="973"/>
    <cellStyle name="?鹎%U龡&amp;H齲_x0001_C铣_x0014__x0007__x0001__x0001_ 3 2 3 3 3 2" xfId="974"/>
    <cellStyle name="?鹎%U龡&amp;H齲_x0001_C铣_x0014__x0007__x0001__x0001_ 4 6 4 2" xfId="975"/>
    <cellStyle name="?鹎%U龡&amp;H齲_x0001_C铣_x0014__x0007__x0001__x0001_ 3 2 3 4 2 2" xfId="976"/>
    <cellStyle name="60% - 强调文字颜色 4 5 2 2 2" xfId="977"/>
    <cellStyle name="60% - 强调文字颜色 2 2 3" xfId="978"/>
    <cellStyle name="?鹎%U龡&amp;H齲_x0001_C铣_x0014__x0007__x0001__x0001_ 3 2 3 4 3 2" xfId="979"/>
    <cellStyle name="常规 5 2 4 2 2" xfId="980"/>
    <cellStyle name="60% - 强调文字颜色 4 5 2 3" xfId="981"/>
    <cellStyle name="?鹎%U龡&amp;H齲_x0001_C铣_x0014__x0007__x0001__x0001_ 3 2 3 4 4" xfId="982"/>
    <cellStyle name="60% - 强调文字颜色 2 3 3" xfId="983"/>
    <cellStyle name="?鹎%U龡&amp;H齲_x0001_C铣_x0014__x0007__x0001__x0001_ 3 2 3 4 4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千位分隔 10" xfId="1104"/>
    <cellStyle name="?鹎%U龡&amp;H齲_x0001_C铣_x0014__x0007__x0001__x0001_ 3 3 6 4" xfId="1105"/>
    <cellStyle name="?鹎%U龡&amp;H齲_x0001_C铣_x0014__x0007__x0001__x0001_ 3 3 6 4 2" xfId="1106"/>
    <cellStyle name="常规 49" xfId="1107"/>
    <cellStyle name="常规 54" xfId="1108"/>
    <cellStyle name="40% - 强调文字颜色 4 4 2 2 2" xfId="1109"/>
    <cellStyle name="?鹎%U龡&amp;H齲_x0001_C铣_x0014__x0007__x0001__x0001_ 3 3 6_2015财政决算公开" xfId="1110"/>
    <cellStyle name="货币 2 4 4 2" xfId="1111"/>
    <cellStyle name="?鹎%U龡&amp;H齲_x0001_C铣_x0014__x0007__x0001__x0001_ 3 3 7" xfId="1112"/>
    <cellStyle name="?鹎%U龡&amp;H齲_x0001_C铣_x0014__x0007__x0001__x0001_ 3 3 8" xfId="1113"/>
    <cellStyle name="?鹎%U龡&amp;H齲_x0001_C铣_x0014__x0007__x0001__x0001_ 3 3 8 2" xfId="1114"/>
    <cellStyle name="?鹎%U龡&amp;H齲_x0001_C铣_x0014__x0007__x0001__x0001_ 3 3 9" xfId="1115"/>
    <cellStyle name="?鹎%U龡&amp;H齲_x0001_C铣_x0014__x0007__x0001__x0001_ 3 3 9 2" xfId="1116"/>
    <cellStyle name="常规 2 2 2 4 3 2" xfId="1117"/>
    <cellStyle name="?鹎%U龡&amp;H齲_x0001_C铣_x0014__x0007__x0001__x0001_ 3 3_2015财政决算公开" xfId="1118"/>
    <cellStyle name="?鹎%U龡&amp;H齲_x0001_C铣_x0014__x0007__x0001__x0001_ 3 4" xfId="1119"/>
    <cellStyle name="?鹎%U龡&amp;H齲_x0001_C铣_x0014__x0007__x0001__x0001_ 3 4 10" xfId="1120"/>
    <cellStyle name="?鹎%U龡&amp;H齲_x0001_C铣_x0014__x0007__x0001__x0001_ 3 4 2" xfId="1121"/>
    <cellStyle name="40% - 强调文字颜色 1 4_2015财政决算公开" xfId="1122"/>
    <cellStyle name="?鹎%U龡&amp;H齲_x0001_C铣_x0014__x0007__x0001__x0001_ 3 4 2 2" xfId="1123"/>
    <cellStyle name="?鹎%U龡&amp;H齲_x0001_C铣_x0014__x0007__x0001__x0001_ 3 4 2 2 2" xfId="1124"/>
    <cellStyle name="?鹎%U龡&amp;H齲_x0001_C铣_x0014__x0007__x0001__x0001_ 3 4 2 2 2 2" xfId="1125"/>
    <cellStyle name="?鹎%U龡&amp;H齲_x0001_C铣_x0014__x0007__x0001__x0001_ 3 4 2 2 3" xfId="1126"/>
    <cellStyle name="输出 2 3 2 3" xfId="1127"/>
    <cellStyle name="?鹎%U龡&amp;H齲_x0001_C铣_x0014__x0007__x0001__x0001_ 3 4 2 2 3 2" xfId="1128"/>
    <cellStyle name="货币 4 2 3 3 2" xfId="1129"/>
    <cellStyle name="?鹎%U龡&amp;H齲_x0001_C铣_x0014__x0007__x0001__x0001_ 3 4 2 2 4" xfId="1130"/>
    <cellStyle name="?鹎%U龡&amp;H齲_x0001_C铣_x0014__x0007__x0001__x0001_ 3 4 2 2 4 2" xfId="1131"/>
    <cellStyle name="?鹎%U龡&amp;H齲_x0001_C铣_x0014__x0007__x0001__x0001_ 3 4 2 2 5" xfId="1132"/>
    <cellStyle name="百分比 2 2" xfId="1133"/>
    <cellStyle name="?鹎%U龡&amp;H齲_x0001_C铣_x0014__x0007__x0001__x0001_ 3 4 2 2_2015财政决算公开" xfId="1134"/>
    <cellStyle name="?鹎%U龡&amp;H齲_x0001_C铣_x0014__x0007__x0001__x0001_ 3 4 2 3" xfId="1135"/>
    <cellStyle name="?鹎%U龡&amp;H齲_x0001_C铣_x0014__x0007__x0001__x0001_ 3 4 2 3 2" xfId="1136"/>
    <cellStyle name="?鹎%U龡&amp;H齲_x0001_C铣_x0014__x0007__x0001__x0001_ 3 4 2 3 2 2" xfId="1137"/>
    <cellStyle name="?鹎%U龡&amp;H齲_x0001_C铣_x0014__x0007__x0001__x0001_ 3 4 2 3 3" xfId="1138"/>
    <cellStyle name="?鹎%U龡&amp;H齲_x0001_C铣_x0014__x0007__x0001__x0001_ 3 4 2 3 3 2" xfId="1139"/>
    <cellStyle name="?鹎%U龡&amp;H齲_x0001_C铣_x0014__x0007__x0001__x0001_ 3 4 2 3 4" xfId="1140"/>
    <cellStyle name="?鹎%U龡&amp;H齲_x0001_C铣_x0014__x0007__x0001__x0001_ 3 4 2 3_2015财政决算公开" xfId="1141"/>
    <cellStyle name="?鹎%U龡&amp;H齲_x0001_C铣_x0014__x0007__x0001__x0001_ 3 4 2 4" xfId="1142"/>
    <cellStyle name="Norma,_laroux_4_营业在建 (2)_E21" xfId="1143"/>
    <cellStyle name="60% - 强调文字颜色 6 4 2 2 2" xfId="1144"/>
    <cellStyle name="?鹎%U龡&amp;H齲_x0001_C铣_x0014__x0007__x0001__x0001_ 3 4 2 4 3 2" xfId="1145"/>
    <cellStyle name="60% - 强调文字颜色 6 4 2 3" xfId="1146"/>
    <cellStyle name="?鹎%U龡&amp;H齲_x0001_C铣_x0014__x0007__x0001__x0001_ 3 4 2 4 4" xfId="1147"/>
    <cellStyle name="?鹎%U龡&amp;H齲_x0001_C铣_x0014__x0007__x0001__x0001_ 3 4 2 4 4 2" xfId="1148"/>
    <cellStyle name="20% - 强调文字颜色 2 4 2 2 2" xfId="1149"/>
    <cellStyle name="?鹎%U龡&amp;H齲_x0001_C铣_x0014__x0007__x0001__x0001_ 3 4 2 4 5" xfId="1150"/>
    <cellStyle name="常规 2 3 3 2" xfId="1151"/>
    <cellStyle name="?鹎%U龡&amp;H齲_x0001_C铣_x0014__x0007__x0001__x0001_ 3 4 2 4_2015财政决算公开" xfId="1152"/>
    <cellStyle name="?鹎%U龡&amp;H齲_x0001_C铣_x0014__x0007__x0001__x0001_ 3 4 2 5 2" xfId="1153"/>
    <cellStyle name="?鹎%U龡&amp;H齲_x0001_C铣_x0014__x0007__x0001__x0001_ 3 4 2 6" xfId="1154"/>
    <cellStyle name="?鹎%U龡&amp;H齲_x0001_C铣_x0014__x0007__x0001__x0001_ 3 4 2 6 2" xfId="1155"/>
    <cellStyle name="40% - 强调文字颜色 5 3 2 2 2 2" xfId="1156"/>
    <cellStyle name="?鹎%U龡&amp;H齲_x0001_C铣_x0014__x0007__x0001__x0001_ 3 4 3 4 2" xfId="1157"/>
    <cellStyle name="?鹎%U龡&amp;H齲_x0001_C铣_x0014__x0007__x0001__x0001_ 3 4 2 7" xfId="1158"/>
    <cellStyle name="?鹎%U龡&amp;H齲_x0001_C铣_x0014__x0007__x0001__x0001_ 3 4 2 7 2" xfId="1159"/>
    <cellStyle name="常规 2 2 2 8 2" xfId="1160"/>
    <cellStyle name="60% - 强调文字颜色 6 5 2 2" xfId="1161"/>
    <cellStyle name="?鹎%U龡&amp;H齲_x0001_C铣_x0014__x0007__x0001__x0001_ 3 4 2 8" xfId="1162"/>
    <cellStyle name="货币 2 2 2" xfId="1163"/>
    <cellStyle name="?鹎%U龡&amp;H齲_x0001_C铣_x0014__x0007__x0001__x0001_ 3 4 2_2015财政决算公开" xfId="1164"/>
    <cellStyle name="差 3 2 2" xfId="1165"/>
    <cellStyle name="?鹎%U龡&amp;H齲_x0001_C铣_x0014__x0007__x0001__x0001_ 3 4 3" xfId="1166"/>
    <cellStyle name="差 3 2 2 2" xfId="1167"/>
    <cellStyle name="?鹎%U龡&amp;H齲_x0001_C铣_x0014__x0007__x0001__x0001_ 3 4 3 2" xfId="1168"/>
    <cellStyle name="差 3 2 2 2 2" xfId="1169"/>
    <cellStyle name="?鹎%U龡&amp;H齲_x0001_C铣_x0014__x0007__x0001__x0001_ 3 4 3 2 2" xfId="1170"/>
    <cellStyle name="差 3 2 2 3" xfId="1171"/>
    <cellStyle name="?鹎%U龡&amp;H齲_x0001_C铣_x0014__x0007__x0001__x0001_ 3 4 3 3" xfId="1172"/>
    <cellStyle name="?鹎%U龡&amp;H齲_x0001_C铣_x0014__x0007__x0001__x0001_ 3 4 3 3 2" xfId="1173"/>
    <cellStyle name="40% - 强调文字颜色 5 3 2 2 2" xfId="1174"/>
    <cellStyle name="?鹎%U龡&amp;H齲_x0001_C铣_x0014__x0007__x0001__x0001_ 3 4 3 4" xfId="1175"/>
    <cellStyle name="40% - 强调文字颜色 5 3 2 2 3" xfId="1176"/>
    <cellStyle name="?鹎%U龡&amp;H齲_x0001_C铣_x0014__x0007__x0001__x0001_ 3 4 3 5" xfId="1177"/>
    <cellStyle name="货币 2 2 3 4" xfId="1178"/>
    <cellStyle name="?鹎%U龡&amp;H齲_x0001_C铣_x0014__x0007__x0001__x0001_ 3 4 3_2015财政决算公开" xfId="1179"/>
    <cellStyle name="?鹎%U龡&amp;H齲_x0001_C铣_x0014__x0007__x0001__x0001_ 3 5" xfId="1180"/>
    <cellStyle name="?鹎%U龡&amp;H齲_x0001_C铣_x0014__x0007__x0001__x0001_ 3 5 2" xfId="1181"/>
    <cellStyle name="货币 3" xfId="1182"/>
    <cellStyle name="?鹎%U龡&amp;H齲_x0001_C铣_x0014__x0007__x0001__x0001_ 3 5 2 2" xfId="1183"/>
    <cellStyle name="差 3 3 2" xfId="1184"/>
    <cellStyle name="?鹎%U龡&amp;H齲_x0001_C铣_x0014__x0007__x0001__x0001_ 3 5 3" xfId="1185"/>
    <cellStyle name="货币 3 4 2" xfId="1186"/>
    <cellStyle name="?鹎%U龡&amp;H齲_x0001_C铣_x0014__x0007__x0001__x0001_ 3 5_2015财政决算公开" xfId="1187"/>
    <cellStyle name="?鹎%U龡&amp;H齲_x0001_C铣_x0014__x0007__x0001__x0001_ 3 6" xfId="1188"/>
    <cellStyle name="强调文字颜色 2 2 2 3" xfId="1189"/>
    <cellStyle name="20% - 强调文字颜色 1 4" xfId="1190"/>
    <cellStyle name="?鹎%U龡&amp;H齲_x0001_C铣_x0014__x0007__x0001__x0001_ 3 6 2" xfId="1191"/>
    <cellStyle name="20% - 强调文字颜色 5 4_2015财政决算公开" xfId="1192"/>
    <cellStyle name="强调文字颜色 2 2 2 3 2" xfId="1193"/>
    <cellStyle name="20% - 强调文字颜色 1 4 2" xfId="1194"/>
    <cellStyle name="?鹎%U龡&amp;H齲_x0001_C铣_x0014__x0007__x0001__x0001_ 3 6 2 2" xfId="1195"/>
    <cellStyle name="差 3 4 2" xfId="1196"/>
    <cellStyle name="40% - 强调文字颜色 4 2 4_2015财政决算公开" xfId="1197"/>
    <cellStyle name="强调文字颜色 2 2 2 4" xfId="1198"/>
    <cellStyle name="20% - 强调文字颜色 1 5" xfId="1199"/>
    <cellStyle name="?鹎%U龡&amp;H齲_x0001_C铣_x0014__x0007__x0001__x0001_ 3 6 3" xfId="1200"/>
    <cellStyle name="20% - 强调文字颜色 1 5 2" xfId="1201"/>
    <cellStyle name="?鹎%U龡&amp;H齲_x0001_C铣_x0014__x0007__x0001__x0001_ 3 6 3 2" xfId="1202"/>
    <cellStyle name="?鹎%U龡&amp;H齲_x0001_C铣_x0014__x0007__x0001__x0001_ 3 7" xfId="1203"/>
    <cellStyle name="强调文字颜色 2 2 3 3" xfId="1204"/>
    <cellStyle name="20% - 强调文字颜色 2 4" xfId="1205"/>
    <cellStyle name="?鹎%U龡&amp;H齲_x0001_C铣_x0014__x0007__x0001__x0001_ 3 7 2" xfId="1206"/>
    <cellStyle name="?鹎%U龡&amp;H齲_x0001_C铣_x0014__x0007__x0001__x0001_ 3 8" xfId="1207"/>
    <cellStyle name="常规 3 2 7" xfId="1208"/>
    <cellStyle name="强调文字颜色 2 2 4 3" xfId="1209"/>
    <cellStyle name="20% - 强调文字颜色 3 4" xfId="1210"/>
    <cellStyle name="?鹎%U龡&amp;H齲_x0001_C铣_x0014__x0007__x0001__x0001_ 3 8 2" xfId="1211"/>
    <cellStyle name="?鹎%U龡&amp;H齲_x0001_C铣_x0014__x0007__x0001__x0001_ 3 9" xfId="1212"/>
    <cellStyle name="20% - 强调文字颜色 4 4" xfId="1213"/>
    <cellStyle name="?鹎%U龡&amp;H齲_x0001_C铣_x0014__x0007__x0001__x0001_ 3 9 2" xfId="1214"/>
    <cellStyle name="?鹎%U龡&amp;H齲_x0001_C铣_x0014__x0007__x0001__x0001_ 3_2015财政决算公开" xfId="1215"/>
    <cellStyle name="标题 4 4" xfId="1216"/>
    <cellStyle name="?鹎%U龡&amp;H齲_x0001_C铣_x0014__x0007__x0001__x0001_ 4 2 2" xfId="1217"/>
    <cellStyle name="标题 4 4 2" xfId="1218"/>
    <cellStyle name="?鹎%U龡&amp;H齲_x0001_C铣_x0014__x0007__x0001__x0001_ 4 2 2 2" xfId="1219"/>
    <cellStyle name="标题 4 4 2 2" xfId="1220"/>
    <cellStyle name="40% - 强调文字颜色 5 2 2 3" xfId="1221"/>
    <cellStyle name="?鹎%U龡&amp;H齲_x0001_C铣_x0014__x0007__x0001__x0001_ 4 2 2 2 2" xfId="1222"/>
    <cellStyle name="标题 4 4 3" xfId="1223"/>
    <cellStyle name="?鹎%U龡&amp;H齲_x0001_C铣_x0014__x0007__x0001__x0001_ 4 2 2 3" xfId="1224"/>
    <cellStyle name="常规 3 2 2 5" xfId="1225"/>
    <cellStyle name="40% - 强调文字颜色 5 2 3 3" xfId="1226"/>
    <cellStyle name="?鹎%U龡&amp;H齲_x0001_C铣_x0014__x0007__x0001__x0001_ 4 2 2 3 2" xfId="1227"/>
    <cellStyle name="?鹎%U龡&amp;H齲_x0001_C铣_x0014__x0007__x0001__x0001_ 4 2 2 4" xfId="1228"/>
    <cellStyle name="常规 3 2 3 5" xfId="1229"/>
    <cellStyle name="?鹎%U龡&amp;H齲_x0001_C铣_x0014__x0007__x0001__x0001_ 4 2 2 4 2" xfId="1230"/>
    <cellStyle name="?鹎%U龡&amp;H齲_x0001_C铣_x0014__x0007__x0001__x0001_ 4 2 2 5" xfId="1231"/>
    <cellStyle name="常规 3 2 4 5" xfId="1232"/>
    <cellStyle name="?鹎%U龡&amp;H齲_x0001_C铣_x0014__x0007__x0001__x0001_ 4 2 2 5 2" xfId="1233"/>
    <cellStyle name="?鹎%U龡&amp;H齲_x0001_C铣_x0014__x0007__x0001__x0001_ 4 2 2 6" xfId="1234"/>
    <cellStyle name="20% - 强调文字颜色 6 3 2 3 2" xfId="1235"/>
    <cellStyle name="?鹎%U龡&amp;H齲_x0001_C铣_x0014__x0007__x0001__x0001_ 4 2 2_2015财政决算公开" xfId="1236"/>
    <cellStyle name="标题 4 5" xfId="1237"/>
    <cellStyle name="?鹎%U龡&amp;H齲_x0001_C铣_x0014__x0007__x0001__x0001_ 4 2 3" xfId="1238"/>
    <cellStyle name="标题 4 5 2" xfId="1239"/>
    <cellStyle name="?鹎%U龡&amp;H齲_x0001_C铣_x0014__x0007__x0001__x0001_ 4 2 3 2" xfId="1240"/>
    <cellStyle name="标题 4 5 2 2" xfId="1241"/>
    <cellStyle name="40% - 强调文字颜色 5 3 2 3" xfId="1242"/>
    <cellStyle name="?鹎%U龡&amp;H齲_x0001_C铣_x0014__x0007__x0001__x0001_ 4 2 3 2 2" xfId="1243"/>
    <cellStyle name="标题 4 5 3" xfId="1244"/>
    <cellStyle name="?鹎%U龡&amp;H齲_x0001_C铣_x0014__x0007__x0001__x0001_ 4 2 3 3" xfId="1245"/>
    <cellStyle name="40% - 强调文字颜色 5 3 3 3" xfId="1246"/>
    <cellStyle name="?鹎%U龡&amp;H齲_x0001_C铣_x0014__x0007__x0001__x0001_ 4 2 3 3 2" xfId="1247"/>
    <cellStyle name="?鹎%U龡&amp;H齲_x0001_C铣_x0014__x0007__x0001__x0001_ 4 2 3 4" xfId="1248"/>
    <cellStyle name="常规 4 2 2 2 5 2" xfId="1249"/>
    <cellStyle name="标题 4 6" xfId="1250"/>
    <cellStyle name="?鹎%U龡&amp;H齲_x0001_C铣_x0014__x0007__x0001__x0001_ 4 2 4" xfId="1251"/>
    <cellStyle name="标题 4 6 2" xfId="1252"/>
    <cellStyle name="?鹎%U龡&amp;H齲_x0001_C铣_x0014__x0007__x0001__x0001_ 4 2 4 2" xfId="1253"/>
    <cellStyle name="40% - 强调文字颜色 5 4 2 3" xfId="1254"/>
    <cellStyle name="?鹎%U龡&amp;H齲_x0001_C铣_x0014__x0007__x0001__x0001_ 4 2 4 2 2" xfId="1255"/>
    <cellStyle name="20% - 强调文字颜色 4 2 3 2 2 2" xfId="1256"/>
    <cellStyle name="?鹎%U龡&amp;H齲_x0001_C铣_x0014__x0007__x0001__x0001_ 4 2 4 3" xfId="1257"/>
    <cellStyle name="货币 2 2 2 8" xfId="1258"/>
    <cellStyle name="?鹎%U龡&amp;H齲_x0001_C铣_x0014__x0007__x0001__x0001_ 4 2 4 3 2" xfId="1259"/>
    <cellStyle name="?鹎%U龡&amp;H齲_x0001_C铣_x0014__x0007__x0001__x0001_ 4 2 4 4" xfId="1260"/>
    <cellStyle name="?鹎%U龡&amp;H齲_x0001_C铣_x0014__x0007__x0001__x0001_ 4 2 4 4 2" xfId="1261"/>
    <cellStyle name="?鹎%U龡&amp;H齲_x0001_C铣_x0014__x0007__x0001__x0001_ 4 2 4 5" xfId="1262"/>
    <cellStyle name="货币 2 3 6" xfId="1263"/>
    <cellStyle name="?鹎%U龡&amp;H齲_x0001_C铣_x0014__x0007__x0001__x0001_ 4 2 4_2015财政决算公开" xfId="1264"/>
    <cellStyle name="标题 4 7" xfId="1265"/>
    <cellStyle name="?鹎%U龡&amp;H齲_x0001_C铣_x0014__x0007__x0001__x0001_ 4 2 5" xfId="1266"/>
    <cellStyle name="?鹎%U龡&amp;H齲_x0001_C铣_x0014__x0007__x0001__x0001_ 4 2 5 2" xfId="1267"/>
    <cellStyle name="标题 4 8" xfId="1268"/>
    <cellStyle name="?鹎%U龡&amp;H齲_x0001_C铣_x0014__x0007__x0001__x0001_ 4 2 6" xfId="1269"/>
    <cellStyle name="?鹎%U龡&amp;H齲_x0001_C铣_x0014__x0007__x0001__x0001_ 4 2 6 2" xfId="1270"/>
    <cellStyle name="链接单元格 5 2 2" xfId="1271"/>
    <cellStyle name="货币 2 5 3 2" xfId="1272"/>
    <cellStyle name="?鹎%U龡&amp;H齲_x0001_C铣_x0014__x0007__x0001__x0001_ 4 2 7" xfId="1273"/>
    <cellStyle name="?鹎%U龡&amp;H齲_x0001_C铣_x0014__x0007__x0001__x0001_ 4 2 7 2" xfId="1274"/>
    <cellStyle name="?鹎%U龡&amp;H齲_x0001_C铣_x0014__x0007__x0001__x0001_ 4 2 8" xfId="1275"/>
    <cellStyle name="?鹎%U龡&amp;H齲_x0001_C铣_x0014__x0007__x0001__x0001_ 4 2_2015财政决算公开" xfId="1276"/>
    <cellStyle name="?鹎%U龡&amp;H齲_x0001_C铣_x0014__x0007__x0001__x0001_ 4 3" xfId="1277"/>
    <cellStyle name="标题 5 4" xfId="1278"/>
    <cellStyle name="?鹎%U龡&amp;H齲_x0001_C铣_x0014__x0007__x0001__x0001_ 4 3 2" xfId="1279"/>
    <cellStyle name="标题 5 4 2" xfId="1280"/>
    <cellStyle name="?鹎%U龡&amp;H齲_x0001_C铣_x0014__x0007__x0001__x0001_ 4 3 2 2" xfId="1281"/>
    <cellStyle name="标题 5 5" xfId="1282"/>
    <cellStyle name="?鹎%U龡&amp;H齲_x0001_C铣_x0014__x0007__x0001__x0001_ 4 3 3" xfId="1283"/>
    <cellStyle name="标题 5 5 2" xfId="1284"/>
    <cellStyle name="?鹎%U龡&amp;H齲_x0001_C铣_x0014__x0007__x0001__x0001_ 4 3 3 2" xfId="1285"/>
    <cellStyle name="标题 5 6" xfId="1286"/>
    <cellStyle name="?鹎%U龡&amp;H齲_x0001_C铣_x0014__x0007__x0001__x0001_ 4 3 4" xfId="1287"/>
    <cellStyle name="?鹎%U龡&amp;H齲_x0001_C铣_x0014__x0007__x0001__x0001_ 4 3 4 2" xfId="1288"/>
    <cellStyle name="好 6 2 2" xfId="1289"/>
    <cellStyle name="标题 5 7" xfId="1290"/>
    <cellStyle name="标题 3 2 3 2 2" xfId="1291"/>
    <cellStyle name="?鹎%U龡&amp;H齲_x0001_C铣_x0014__x0007__x0001__x0001_ 4 3 5" xfId="1292"/>
    <cellStyle name="?鹎%U龡&amp;H齲_x0001_C铣_x0014__x0007__x0001__x0001_ 4 3 5 2" xfId="1293"/>
    <cellStyle name="?鹎%U龡&amp;H齲_x0001_C铣_x0014__x0007__x0001__x0001_ 4 3 6" xfId="1294"/>
    <cellStyle name="?鹎%U龡&amp;H齲_x0001_C铣_x0014__x0007__x0001__x0001_ 4 3_2015财政决算公开" xfId="1295"/>
    <cellStyle name="?鹎%U龡&amp;H齲_x0001_C铣_x0014__x0007__x0001__x0001_ 4 4" xfId="1296"/>
    <cellStyle name="?鹎%U龡&amp;H齲_x0001_C铣_x0014__x0007__x0001__x0001_ 4 4 2" xfId="1297"/>
    <cellStyle name="?鹎%U龡&amp;H齲_x0001_C铣_x0014__x0007__x0001__x0001_ 4 4 2 2" xfId="1298"/>
    <cellStyle name="差 4 2 2" xfId="1299"/>
    <cellStyle name="?鹎%U龡&amp;H齲_x0001_C铣_x0014__x0007__x0001__x0001_ 4 4 3" xfId="1300"/>
    <cellStyle name="差 4 2 2 2" xfId="1301"/>
    <cellStyle name="?鹎%U龡&amp;H齲_x0001_C铣_x0014__x0007__x0001__x0001_ 4 4 3 2" xfId="1302"/>
    <cellStyle name="好 2 2 2 2" xfId="1303"/>
    <cellStyle name="?鹎%U龡&amp;H齲_x0001_C铣_x0014__x0007__x0001__x0001_ 4 4_2015财政决算公开" xfId="1304"/>
    <cellStyle name="?鹎%U龡&amp;H齲_x0001_C铣_x0014__x0007__x0001__x0001_ 4 5" xfId="1305"/>
    <cellStyle name="?鹎%U龡&amp;H齲_x0001_C铣_x0014__x0007__x0001__x0001_ 4 5 2" xfId="1306"/>
    <cellStyle name="?鹎%U龡&amp;H齲_x0001_C铣_x0014__x0007__x0001__x0001_ 4 5 2 2" xfId="1307"/>
    <cellStyle name="差 4 3 2" xfId="1308"/>
    <cellStyle name="?鹎%U龡&amp;H齲_x0001_C铣_x0014__x0007__x0001__x0001_ 4 5 3" xfId="1309"/>
    <cellStyle name="?鹎%U龡&amp;H齲_x0001_C铣_x0014__x0007__x0001__x0001_ 4 5 3 2" xfId="1310"/>
    <cellStyle name="?鹎%U龡&amp;H齲_x0001_C铣_x0014__x0007__x0001__x0001_ 4 6" xfId="1311"/>
    <cellStyle name="输入 3" xfId="1312"/>
    <cellStyle name="常规 2 9" xfId="1313"/>
    <cellStyle name="?鹎%U龡&amp;H齲_x0001_C铣_x0014__x0007__x0001__x0001_ 4 6 2" xfId="1314"/>
    <cellStyle name="?鹎%U龡&amp;H齲_x0001_C铣_x0014__x0007__x0001__x0001_ 4 6 2 2" xfId="1315"/>
    <cellStyle name="?鹎%U龡&amp;H齲_x0001_C铣_x0014__x0007__x0001__x0001_ 4 6 3" xfId="1316"/>
    <cellStyle name="?鹎%U龡&amp;H齲_x0001_C铣_x0014__x0007__x0001__x0001_ 4 6 3 2" xfId="1317"/>
    <cellStyle name="货币 4 4 3" xfId="1318"/>
    <cellStyle name="?鹎%U龡&amp;H齲_x0001_C铣_x0014__x0007__x0001__x0001_ 4 6_2015财政决算公开" xfId="1319"/>
    <cellStyle name="?鹎%U龡&amp;H齲_x0001_C铣_x0014__x0007__x0001__x0001_ 4 7" xfId="1320"/>
    <cellStyle name="常规 3 9" xfId="1321"/>
    <cellStyle name="?鹎%U龡&amp;H齲_x0001_C铣_x0014__x0007__x0001__x0001_ 4 7 2" xfId="1322"/>
    <cellStyle name="40% - 强调文字颜色 5 3 2_2015财政决算公开" xfId="1323"/>
    <cellStyle name="?鹎%U龡&amp;H齲_x0001_C铣_x0014__x0007__x0001__x0001_ 4 8" xfId="1324"/>
    <cellStyle name="常规 4 2 7" xfId="1325"/>
    <cellStyle name="?鹎%U龡&amp;H齲_x0001_C铣_x0014__x0007__x0001__x0001_ 4 8 2" xfId="1326"/>
    <cellStyle name="?鹎%U龡&amp;H齲_x0001_C铣_x0014__x0007__x0001__x0001_ 4 9" xfId="1327"/>
    <cellStyle name="千位分隔 4 2 3 3" xfId="1328"/>
    <cellStyle name="常规 5 9" xfId="1329"/>
    <cellStyle name="?鹎%U龡&amp;H齲_x0001_C铣_x0014__x0007__x0001__x0001_ 4 9 2" xfId="1330"/>
    <cellStyle name="?鹎%U龡&amp;H齲_x0001_C铣_x0014__x0007__x0001__x0001_ 4_2015财政决算公开" xfId="1331"/>
    <cellStyle name="60% - 强调文字颜色 5 5 2 2 2" xfId="1332"/>
    <cellStyle name="?鹎%U龡&amp;H齲_x0001_C铣_x0014__x0007__x0001__x0001_ 5 3 2" xfId="1333"/>
    <cellStyle name="60% - 强调文字颜色 5 5 2 3" xfId="1334"/>
    <cellStyle name="40% - 强调文字颜色 6 3 2 2 2 2" xfId="1335"/>
    <cellStyle name="?鹎%U龡&amp;H齲_x0001_C铣_x0014__x0007__x0001__x0001_ 5 4" xfId="1336"/>
    <cellStyle name="强调文字颜色 4 2 3 3 2" xfId="1337"/>
    <cellStyle name="?鹎%U龡&amp;H齲_x0001_C铣_x0014__x0007__x0001__x0001_ 6 2" xfId="1338"/>
    <cellStyle name="标题 2 2 4" xfId="1339"/>
    <cellStyle name="货币 3 6" xfId="1340"/>
    <cellStyle name="?鹎%U龡&amp;H齲_x0001_C铣_x0014__x0007__x0001__x0001_ 6 2 2" xfId="1341"/>
    <cellStyle name="标题 2 2 4 2" xfId="1342"/>
    <cellStyle name="?鹎%U龡&amp;H齲_x0001_C铣_x0014__x0007__x0001__x0001_ 6 3" xfId="1343"/>
    <cellStyle name="标题 2 2 5" xfId="1344"/>
    <cellStyle name="60% - 强调文字颜色 5 5 3 2" xfId="1345"/>
    <cellStyle name="货币 4 6" xfId="1346"/>
    <cellStyle name="?鹎%U龡&amp;H齲_x0001_C铣_x0014__x0007__x0001__x0001_ 6 3 2" xfId="1347"/>
    <cellStyle name="?鹎%U龡&amp;H齲_x0001_C铣_x0014__x0007__x0001__x0001_ 6 4" xfId="1348"/>
    <cellStyle name="?鹎%U龡&amp;H齲_x0001_C铣_x0014__x0007__x0001__x0001_ 6_2015财政决算公开" xfId="1349"/>
    <cellStyle name="计算 7" xfId="1350"/>
    <cellStyle name="20% - 着色 5" xfId="1351"/>
    <cellStyle name="强调文字颜色 4 2 3 4" xfId="1352"/>
    <cellStyle name="?鹎%U龡&amp;H齲_x0001_C铣_x0014__x0007__x0001__x0001_ 7" xfId="1353"/>
    <cellStyle name="20% - 强调文字颜色 1 2" xfId="1354"/>
    <cellStyle name="20% - 强调文字颜色 1 2 2" xfId="1355"/>
    <cellStyle name="20% - 强调文字颜色 1 2 2 2" xfId="1356"/>
    <cellStyle name="20% - 强调文字颜色 1 2 2 2 2 2" xfId="1357"/>
    <cellStyle name="60% - 强调文字颜色 4 2 3 3 2" xfId="1358"/>
    <cellStyle name="40% - 强调文字颜色 6 5 3 2" xfId="1359"/>
    <cellStyle name="20% - 强调文字颜色 1 2 2 2 3" xfId="1360"/>
    <cellStyle name="20% - 强调文字颜色 1 2 2 3" xfId="1361"/>
    <cellStyle name="20% - 强调文字颜色 1 2 2 3 2" xfId="1362"/>
    <cellStyle name="20% - 强调文字颜色 1 2 2 4" xfId="1363"/>
    <cellStyle name="计算 4 4" xfId="1364"/>
    <cellStyle name="20% - 强调文字颜色 1 2 2_2015财政决算公开" xfId="1365"/>
    <cellStyle name="20% - 强调文字颜色 1 2 3" xfId="1366"/>
    <cellStyle name="20% - 强调文字颜色 1 2 3 2" xfId="1367"/>
    <cellStyle name="20% - 强调文字颜色 1 2 3 2 2 2" xfId="1368"/>
    <cellStyle name="常规 13 2 2 2 2" xfId="1369"/>
    <cellStyle name="20% - 强调文字颜色 1 2 3 2 3" xfId="1370"/>
    <cellStyle name="20% - 强调文字颜色 1 2 3 2_2015财政决算公开" xfId="1371"/>
    <cellStyle name="20% - 强调文字颜色 1 2 3 3" xfId="1372"/>
    <cellStyle name="20% - 强调文字颜色 1 2 3 3 2" xfId="1373"/>
    <cellStyle name="40% - 强调文字颜色 2 2 2_2015财政决算公开" xfId="1374"/>
    <cellStyle name="20% - 强调文字颜色 1 2 3 4" xfId="1375"/>
    <cellStyle name="20% - 强调文字颜色 1 2 3 5" xfId="1376"/>
    <cellStyle name="20% - 强调文字颜色 1 2 3_2015财政决算公开" xfId="1377"/>
    <cellStyle name="20% - 强调文字颜色 1 2 4" xfId="1378"/>
    <cellStyle name="40% - 强调文字颜色 1 5 3" xfId="1379"/>
    <cellStyle name="20% - 强调文字颜色 1 2 4 2 2" xfId="1380"/>
    <cellStyle name="20% - 强调文字颜色 1 2 4 3" xfId="1381"/>
    <cellStyle name="20% - 强调文字颜色 1 2 4 4" xfId="1382"/>
    <cellStyle name="20% - 强调文字颜色 1 2 4_2015财政决算公开" xfId="1383"/>
    <cellStyle name="20% - 强调文字颜色 1 2 5" xfId="1384"/>
    <cellStyle name="20% - 强调文字颜色 1 2 5 2" xfId="1385"/>
    <cellStyle name="强调文字颜色 2 2 2 2" xfId="1386"/>
    <cellStyle name="20% - 强调文字颜色 1 3" xfId="1387"/>
    <cellStyle name="强调文字颜色 2 2 2 2 2" xfId="1388"/>
    <cellStyle name="20% - 强调文字颜色 1 3 2" xfId="1389"/>
    <cellStyle name="强调文字颜色 2 2 2 2 2 2" xfId="1390"/>
    <cellStyle name="20% - 强调文字颜色 1 3 2 2" xfId="1391"/>
    <cellStyle name="20% - 强调文字颜色 1 3 2 2 2 2" xfId="1392"/>
    <cellStyle name="20% - 强调文字颜色 1 3 2 2 3" xfId="1393"/>
    <cellStyle name="20% - 强调文字颜色 1 3 2 2_2015财政决算公开" xfId="1394"/>
    <cellStyle name="20% - 强调文字颜色 1 3 2 3" xfId="1395"/>
    <cellStyle name="20% - 强调文字颜色 1 3 2 3 2" xfId="1396"/>
    <cellStyle name="20% - 强调文字颜色 1 3 2 4" xfId="1397"/>
    <cellStyle name="60% - 强调文字颜色 1 5 2 2 2" xfId="1398"/>
    <cellStyle name="20% - 强调文字颜色 1 3 2_2015财政决算公开" xfId="1399"/>
    <cellStyle name="强调文字颜色 2 2 2 2 3" xfId="1400"/>
    <cellStyle name="20% - 强调文字颜色 1 3 3" xfId="1401"/>
    <cellStyle name="20% - 强调文字颜色 1 3 3 2" xfId="1402"/>
    <cellStyle name="20% - 强调文字颜色 1 3 3 3" xfId="1403"/>
    <cellStyle name="常规 2 2 2 2 2" xfId="1404"/>
    <cellStyle name="20% - 强调文字颜色 1 3 3_2015财政决算公开" xfId="1405"/>
    <cellStyle name="20% - 强调文字颜色 1 3 4" xfId="1406"/>
    <cellStyle name="20% - 强调文字颜色 1 3 4 2" xfId="1407"/>
    <cellStyle name="20% - 强调文字颜色 1 3 5" xfId="1408"/>
    <cellStyle name="20% - 强调文字颜色 1 3_2015财政决算公开" xfId="1409"/>
    <cellStyle name="20% - 强调文字颜色 1 4 2 2" xfId="1410"/>
    <cellStyle name="20% - 强调文字颜色 1 4 2 3" xfId="1411"/>
    <cellStyle name="20% - 强调文字颜色 1 4 2_2015财政决算公开" xfId="1412"/>
    <cellStyle name="20% - 强调文字颜色 1 4 3" xfId="1413"/>
    <cellStyle name="20% - 强调文字颜色 1 4 3 2" xfId="1414"/>
    <cellStyle name="20% - 强调文字颜色 1 4 4" xfId="1415"/>
    <cellStyle name="40% - 强调文字颜色 3 6_2015财政决算公开" xfId="1416"/>
    <cellStyle name="百分比 4" xfId="1417"/>
    <cellStyle name="20% - 强调文字颜色 1 4_2015财政决算公开" xfId="1418"/>
    <cellStyle name="60% - 强调文字颜色 3 3" xfId="1419"/>
    <cellStyle name="20% - 强调文字颜色 1 5 2 2" xfId="1420"/>
    <cellStyle name="60% - 强调文字颜色 3 3 2" xfId="1421"/>
    <cellStyle name="20% - 强调文字颜色 1 5 2 2 2" xfId="1422"/>
    <cellStyle name="常规 2 4 2 6 2" xfId="1423"/>
    <cellStyle name="60% - 强调文字颜色 3 4" xfId="1424"/>
    <cellStyle name="20% - 强调文字颜色 1 5 2 3" xfId="1425"/>
    <cellStyle name="常规 2 3 2 3 3 2" xfId="1426"/>
    <cellStyle name="20% - 强调文字颜色 1 5 2_2015财政决算公开" xfId="1427"/>
    <cellStyle name="20% - 强调文字颜色 4 2 3 2_2015财政决算公开" xfId="1428"/>
    <cellStyle name="20% - 强调文字颜色 1 5 3" xfId="1429"/>
    <cellStyle name="60% - 强调文字颜色 4 3" xfId="1430"/>
    <cellStyle name="20% - 强调文字颜色 1 5 3 2" xfId="1431"/>
    <cellStyle name="20% - 强调文字颜色 1 5 4" xfId="1432"/>
    <cellStyle name="强调文字颜色 3 4 2 3" xfId="1433"/>
    <cellStyle name="20% - 强调文字颜色 1 5_2015财政决算公开" xfId="1434"/>
    <cellStyle name="20% - 强调文字颜色 1 6 2 2" xfId="1435"/>
    <cellStyle name="20% - 强调文字颜色 1 6 3" xfId="1436"/>
    <cellStyle name="货币 4 2 4" xfId="1437"/>
    <cellStyle name="20% - 强调文字颜色 1 6_2015财政决算公开" xfId="1438"/>
    <cellStyle name="20% - 强调文字颜色 2 2" xfId="1439"/>
    <cellStyle name="40% - 强调文字颜色 3 2 7" xfId="1440"/>
    <cellStyle name="20% - 强调文字颜色 2 2 2" xfId="1441"/>
    <cellStyle name="20% - 强调文字颜色 2 2 2 2" xfId="1442"/>
    <cellStyle name="标题 2 8" xfId="1443"/>
    <cellStyle name="20% - 强调文字颜色 2 2 2 2 2 2" xfId="1444"/>
    <cellStyle name="60% - 强调文字颜色 5 2 3 3 2" xfId="1445"/>
    <cellStyle name="20% - 强调文字颜色 2 2 2 2 3" xfId="1446"/>
    <cellStyle name="20% - 强调文字颜色 2 2 2 2_2015财政决算公开" xfId="1447"/>
    <cellStyle name="20% - 强调文字颜色 2 2 2 3" xfId="1448"/>
    <cellStyle name="20% - 强调文字颜色 2 9" xfId="1449"/>
    <cellStyle name="20% - 强调文字颜色 2 2 2 3 2" xfId="1450"/>
    <cellStyle name="常规 2 2 2 2 5 2" xfId="1451"/>
    <cellStyle name="20% - 强调文字颜色 2 2 2 4" xfId="1452"/>
    <cellStyle name="检查单元格 6 2" xfId="1453"/>
    <cellStyle name="小数 4 2" xfId="1454"/>
    <cellStyle name="20% - 强调文字颜色 2 2 2_2015财政决算公开" xfId="1455"/>
    <cellStyle name="常规 2 5 2 2 2" xfId="1456"/>
    <cellStyle name="20% - 强调文字颜色 2 2 3" xfId="1457"/>
    <cellStyle name="20% - 强调文字颜色 2 2 3 2" xfId="1458"/>
    <cellStyle name="60% - 强调文字颜色 2 4 3" xfId="1459"/>
    <cellStyle name="20% - 强调文字颜色 2 2 3 2 2 2" xfId="1460"/>
    <cellStyle name="20% - 强调文字颜色 2 2 3 2 3" xfId="1461"/>
    <cellStyle name="20% - 强调文字颜色 2 2 3 2_2015财政决算公开" xfId="1462"/>
    <cellStyle name="20% - 强调文字颜色 2 2 3 3" xfId="1463"/>
    <cellStyle name="20% - 强调文字颜色 2 2 3 3 2" xfId="1464"/>
    <cellStyle name="常规 2 2 2 2 6 2" xfId="1465"/>
    <cellStyle name="20% - 强调文字颜色 2 2 3 4" xfId="1466"/>
    <cellStyle name="60% - 强调文字颜色 1 2 3 2 2 2" xfId="1467"/>
    <cellStyle name="20% - 强调文字颜色 2 2 4" xfId="1468"/>
    <cellStyle name="20% - 强调文字颜色 2 2 4 2" xfId="1469"/>
    <cellStyle name="20% - 强调文字颜色 2 2 4 2 2" xfId="1470"/>
    <cellStyle name="20% - 强调文字颜色 2 2 4 3" xfId="1471"/>
    <cellStyle name="40% - 强调文字颜色 3 3 2_2015财政决算公开" xfId="1472"/>
    <cellStyle name="20% - 强调文字颜色 2 2 4 4" xfId="1473"/>
    <cellStyle name="20% - 强调文字颜色 2 2 4_2015财政决算公开" xfId="1474"/>
    <cellStyle name="20% - 强调文字颜色 6 3 2 2 2 2" xfId="1475"/>
    <cellStyle name="20% - 强调文字颜色 2 2 5" xfId="1476"/>
    <cellStyle name="20% - 强调文字颜色 2 2 5 2" xfId="1477"/>
    <cellStyle name="20% - 强调文字颜色 2 2 6" xfId="1478"/>
    <cellStyle name="60% - 强调文字颜色 1 4 2 3" xfId="1479"/>
    <cellStyle name="20% - 强调文字颜色 2 2_2015财政决算公开" xfId="1480"/>
    <cellStyle name="20% - 强调文字颜色 4 3 2 3 2" xfId="1481"/>
    <cellStyle name="强调文字颜色 2 2 3 2" xfId="1482"/>
    <cellStyle name="20% - 强调文字颜色 2 3" xfId="1483"/>
    <cellStyle name="常规 35" xfId="1484"/>
    <cellStyle name="常规 40" xfId="1485"/>
    <cellStyle name="强调文字颜色 2 2 3 2 2" xfId="1486"/>
    <cellStyle name="20% - 强调文字颜色 2 3 2" xfId="1487"/>
    <cellStyle name="强调文字颜色 2 2 3 2 2 2" xfId="1488"/>
    <cellStyle name="20% - 强调文字颜色 2 3 2 2" xfId="1489"/>
    <cellStyle name="20% - 强调文字颜色 2 3 2 2 2 2" xfId="1490"/>
    <cellStyle name="20% - 强调文字颜色 2 3 2 2 3" xfId="1491"/>
    <cellStyle name="20% - 强调文字颜色 2 3 2 2_2015财政决算公开" xfId="1492"/>
    <cellStyle name="20% - 强调文字颜色 2 3 2 3" xfId="1493"/>
    <cellStyle name="20% - 强调文字颜色 2 3 2 3 2" xfId="1494"/>
    <cellStyle name="20% - 强调文字颜色 2 3 2 4" xfId="1495"/>
    <cellStyle name="20% - 强调文字颜色 2 3 2_2015财政决算公开" xfId="1496"/>
    <cellStyle name="常规 36" xfId="1497"/>
    <cellStyle name="常规 41" xfId="1498"/>
    <cellStyle name="强调文字颜色 2 2 3 2 3" xfId="1499"/>
    <cellStyle name="20% - 强调文字颜色 2 3 3" xfId="1500"/>
    <cellStyle name="20% - 强调文字颜色 2 3 3 2" xfId="1501"/>
    <cellStyle name="20% - 强调文字颜色 2 3 3 2 2" xfId="1502"/>
    <cellStyle name="20% - 强调文字颜色 2 3 3 3" xfId="1503"/>
    <cellStyle name="20% - 强调文字颜色 2 3 3_2015财政决算公开" xfId="1504"/>
    <cellStyle name="常规 37" xfId="1505"/>
    <cellStyle name="常规 42" xfId="1506"/>
    <cellStyle name="20% - 强调文字颜色 2 3 4" xfId="1507"/>
    <cellStyle name="40% - 强调文字颜色 1 2 6" xfId="1508"/>
    <cellStyle name="20% - 强调文字颜色 2 3 4 2" xfId="1509"/>
    <cellStyle name="常规 38" xfId="1510"/>
    <cellStyle name="常规 43" xfId="1511"/>
    <cellStyle name="20% - 强调文字颜色 2 3 5" xfId="1512"/>
    <cellStyle name="常规 2 4 2 2 4 2" xfId="1513"/>
    <cellStyle name="20% - 强调文字颜色 2 3_2015财政决算公开" xfId="1514"/>
    <cellStyle name="20% - 强调文字颜色 2 4 2 2" xfId="1515"/>
    <cellStyle name="20% - 强调文字颜色 2 4 2 3" xfId="1516"/>
    <cellStyle name="20% - 强调文字颜色 2 4 2_2015财政决算公开" xfId="1517"/>
    <cellStyle name="20% - 强调文字颜色 6 5_2015财政决算公开" xfId="1518"/>
    <cellStyle name="20% - 强调文字颜色 2 4 3" xfId="1519"/>
    <cellStyle name="20% - 强调文字颜色 2 4 3 2" xfId="1520"/>
    <cellStyle name="20% - 强调文字颜色 2 4 4" xfId="1521"/>
    <cellStyle name="20% - 强调文字颜色 2 4_2015财政决算公开" xfId="1522"/>
    <cellStyle name="强调文字颜色 2 2 3 4" xfId="1523"/>
    <cellStyle name="20% - 强调文字颜色 2 5" xfId="1524"/>
    <cellStyle name="20% - 强调文字颜色 2 5 2" xfId="1525"/>
    <cellStyle name="20% - 强调文字颜色 2 5 2 2" xfId="1526"/>
    <cellStyle name="20% - 强调文字颜色 2 5 2 2 2" xfId="1527"/>
    <cellStyle name="20% - 强调文字颜色 2 5 2 3" xfId="1528"/>
    <cellStyle name="20% - 强调文字颜色 6 6 3" xfId="1529"/>
    <cellStyle name="60% - 强调文字颜色 1 6 2 2" xfId="1530"/>
    <cellStyle name="20% - 强调文字颜色 2 5 2_2015财政决算公开" xfId="1531"/>
    <cellStyle name="20% - 强调文字颜色 2 5 3" xfId="1532"/>
    <cellStyle name="20% - 强调文字颜色 2 5 3 2" xfId="1533"/>
    <cellStyle name="20% - 强调文字颜色 2 5 4" xfId="1534"/>
    <cellStyle name="20% - 强调文字颜色 2 5_2015财政决算公开" xfId="1535"/>
    <cellStyle name="20% - 强调文字颜色 2 6 2 2" xfId="1536"/>
    <cellStyle name="20% - 强调文字颜色 2 6 3" xfId="1537"/>
    <cellStyle name="60% - 强调文字颜色 1 2 2 2" xfId="1538"/>
    <cellStyle name="20% - 强调文字颜色 2 6_2015财政决算公开" xfId="1539"/>
    <cellStyle name="常规 3 2 5" xfId="1540"/>
    <cellStyle name="20% - 强调文字颜色 3 2" xfId="1541"/>
    <cellStyle name="常规 3 2 5 2" xfId="1542"/>
    <cellStyle name="40% - 强调文字颜色 4 2 7" xfId="1543"/>
    <cellStyle name="20% - 强调文字颜色 3 2 2" xfId="1544"/>
    <cellStyle name="常规 2 2 6 4" xfId="1545"/>
    <cellStyle name="百分比 4 2 4" xfId="1546"/>
    <cellStyle name="20% - 强调文字颜色 3 2 2 2" xfId="1547"/>
    <cellStyle name="20% - 强调文字颜色 3 2 2 2 2" xfId="1548"/>
    <cellStyle name="20% - 强调文字颜色 3 2 2 2 2 2" xfId="1549"/>
    <cellStyle name="60% - 强调文字颜色 6 2 3 3 2" xfId="1550"/>
    <cellStyle name="20% - 强调文字颜色 3 2 2 2 3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40% - 强调文字颜色 3 4 4" xfId="2155"/>
    <cellStyle name="40% - 强调文字颜色 3 2 2 2 2" xfId="2156"/>
    <cellStyle name="40% - 强调文字颜色 3 2 2 2 2 2" xfId="2157"/>
    <cellStyle name="40% - 强调文字颜色 3 2 2 2 3" xfId="2158"/>
    <cellStyle name="40% - 强调文字颜色 3 2 2 2_2015财政决算公开" xfId="2159"/>
    <cellStyle name="常规 29 3" xfId="2160"/>
    <cellStyle name="标题 2 4 2 2" xfId="2161"/>
    <cellStyle name="40% - 强调文字颜色 3 2 2 3" xfId="2162"/>
    <cellStyle name="40% - 强调文字颜色 3 5 4" xfId="2163"/>
    <cellStyle name="40% - 强调文字颜色 3 2 2 3 2" xfId="2164"/>
    <cellStyle name="40% - 强调文字颜色 3 2 2 4" xfId="2165"/>
    <cellStyle name="货币 2 3 2 3 2" xfId="2166"/>
    <cellStyle name="40% - 强调文字颜色 3 2 2_2015财政决算公开" xfId="2167"/>
    <cellStyle name="40% - 强调文字颜色 3 2 3" xfId="2168"/>
    <cellStyle name="货币 2 2 10" xfId="2169"/>
    <cellStyle name="40% - 强调文字颜色 3 2 3 2" xfId="2170"/>
    <cellStyle name="40% - 强调文字颜色 4 4 4" xfId="2171"/>
    <cellStyle name="40% - 强调文字颜色 3 2 3 2 2" xfId="2172"/>
    <cellStyle name="常规 2 4 3 4" xfId="2173"/>
    <cellStyle name="40% - 强调文字颜色 3 2 3 2 2 2" xfId="2174"/>
    <cellStyle name="40% - 强调文字颜色 3 2 3 2 3" xfId="2175"/>
    <cellStyle name="40% - 强调文字颜色 3 2 3 2_2015财政决算公开" xfId="2176"/>
    <cellStyle name="百分比 6 2 2 2 2" xfId="2177"/>
    <cellStyle name="40% - 强调文字颜色 3 2 3 3" xfId="2178"/>
    <cellStyle name="常规 2 2 2_2015财政决算公开" xfId="2179"/>
    <cellStyle name="40% - 强调文字颜色 4 5 4" xfId="2180"/>
    <cellStyle name="40% - 强调文字颜色 3 2 3 3 2" xfId="2181"/>
    <cellStyle name="40% - 强调文字颜色 3 2 3 4" xfId="2182"/>
    <cellStyle name="40% - 强调文字颜色 3 2 3_2015财政决算公开" xfId="2183"/>
    <cellStyle name="40% - 强调文字颜色 3 2 4" xfId="2184"/>
    <cellStyle name="40% - 强调文字颜色 3 2 4 2" xfId="2185"/>
    <cellStyle name="40% - 强调文字颜色 5 4 4" xfId="2186"/>
    <cellStyle name="40% - 强调文字颜色 3 2 4 2 2" xfId="2187"/>
    <cellStyle name="40% - 强调文字颜色 3 2 4 3" xfId="2188"/>
    <cellStyle name="常规 2 2 2 2 2 2" xfId="2189"/>
    <cellStyle name="40% - 强调文字颜色 3 2 4 4" xfId="2190"/>
    <cellStyle name="货币 3 2 4 3 2" xfId="2191"/>
    <cellStyle name="40% - 强调文字颜色 3 2 4_2015财政决算公开" xfId="2192"/>
    <cellStyle name="40% - 强调文字颜色 3 2 5" xfId="2193"/>
    <cellStyle name="货币 2 2 7" xfId="2194"/>
    <cellStyle name="40% - 强调文字颜色 3 2 5 2" xfId="2195"/>
    <cellStyle name="40% - 强调文字颜色 3 2 6" xfId="2196"/>
    <cellStyle name="40% - 强调文字颜色 3 2_2015财政决算公开" xfId="2197"/>
    <cellStyle name="40% - 强调文字颜色 3 3" xfId="2198"/>
    <cellStyle name="常规 25" xfId="2199"/>
    <cellStyle name="常规 30" xfId="2200"/>
    <cellStyle name="40% - 强调文字颜色 3 3 2" xfId="2201"/>
    <cellStyle name="常规 25 2" xfId="2202"/>
    <cellStyle name="常规 30 2" xfId="2203"/>
    <cellStyle name="40% - 强调文字颜色 3 3 2 2" xfId="2204"/>
    <cellStyle name="常规 25 2 2" xfId="2205"/>
    <cellStyle name="40% - 强调文字颜色 3 3 2 2 2" xfId="2206"/>
    <cellStyle name="40% - 强调文字颜色 5 5 2_2015财政决算公开" xfId="2207"/>
    <cellStyle name="40% - 强调文字颜色 3 3 2 2 2 2" xfId="2208"/>
    <cellStyle name="40% - 强调文字颜色 3 3 2 2 3" xfId="2209"/>
    <cellStyle name="常规 25 3" xfId="2210"/>
    <cellStyle name="常规 30 3" xfId="2211"/>
    <cellStyle name="标题 2 5 2 2" xfId="2212"/>
    <cellStyle name="40% - 强调文字颜色 3 3 2 3" xfId="2213"/>
    <cellStyle name="40% - 强调文字颜色 3 3 2 3 2" xfId="2214"/>
    <cellStyle name="40% - 强调文字颜色 3 3 2 4" xfId="2215"/>
    <cellStyle name="常规 26" xfId="2216"/>
    <cellStyle name="常规 31" xfId="2217"/>
    <cellStyle name="40% - 强调文字颜色 3 3 3" xfId="2218"/>
    <cellStyle name="解释性文本 3 4" xfId="2219"/>
    <cellStyle name="40% - 强调文字颜色 3 3 3_2015财政决算公开" xfId="2220"/>
    <cellStyle name="常规 27" xfId="2221"/>
    <cellStyle name="常规 32" xfId="2222"/>
    <cellStyle name="40% - 强调文字颜色 3 3 4" xfId="2223"/>
    <cellStyle name="常规 27 2" xfId="2224"/>
    <cellStyle name="常规 32 2" xfId="2225"/>
    <cellStyle name="40% - 强调文字颜色 3 3 4 2" xfId="2226"/>
    <cellStyle name="常规 28" xfId="2227"/>
    <cellStyle name="常规 33" xfId="2228"/>
    <cellStyle name="40% - 强调文字颜色 3 3 5" xfId="2229"/>
    <cellStyle name="40% - 强调文字颜色 3 3_2015财政决算公开" xfId="2230"/>
    <cellStyle name="40% - 强调文字颜色 3 4" xfId="2231"/>
    <cellStyle name="40% - 强调文字颜色 3 4 2" xfId="2232"/>
    <cellStyle name="40% - 强调文字颜色 3 4 2_2015财政决算公开" xfId="2233"/>
    <cellStyle name="40% - 强调文字颜色 3 4 3" xfId="2234"/>
    <cellStyle name="40% - 强调文字颜色 3 4 3 2" xfId="2235"/>
    <cellStyle name="40% - 强调文字颜色 3 4_2015财政决算公开" xfId="2236"/>
    <cellStyle name="40% - 强调文字颜色 3 5" xfId="2237"/>
    <cellStyle name="常规 4 2 7 2" xfId="2238"/>
    <cellStyle name="40% - 强调文字颜色 3 5 2" xfId="2239"/>
    <cellStyle name="40% - 强调文字颜色 3 5 2 2" xfId="2240"/>
    <cellStyle name="40% - 强调文字颜色 3 5 2 2 2" xfId="2241"/>
    <cellStyle name="检查单元格 5 2" xfId="2242"/>
    <cellStyle name="40% - 强调文字颜色 3 5 2 3" xfId="2243"/>
    <cellStyle name="40% - 强调文字颜色 3 5 2_2015财政决算公开" xfId="2244"/>
    <cellStyle name="40% - 强调文字颜色 3 5 3" xfId="2245"/>
    <cellStyle name="常规 8_报 预算   行政政法处(1)" xfId="2246"/>
    <cellStyle name="40% - 强调文字颜色 3 5 3 2" xfId="2247"/>
    <cellStyle name="常规 3 6" xfId="2248"/>
    <cellStyle name="Comma [0]" xfId="2249"/>
    <cellStyle name="40% - 强调文字颜色 3 5_2015财政决算公开" xfId="2250"/>
    <cellStyle name="40% - 强调文字颜色 3 6" xfId="2251"/>
    <cellStyle name="40% - 强调文字颜色 3 6 2" xfId="2252"/>
    <cellStyle name="40% - 强调文字颜色 3 6 2 2" xfId="2253"/>
    <cellStyle name="40% - 强调文字颜色 3 9" xfId="2254"/>
    <cellStyle name="40% - 强调文字颜色 4 2" xfId="2255"/>
    <cellStyle name="60% - 强调文字颜色 5 2 7" xfId="2256"/>
    <cellStyle name="40% - 强调文字颜色 4 2 2" xfId="2257"/>
    <cellStyle name="40% - 强调文字颜色 4 2 2 2" xfId="2258"/>
    <cellStyle name="好_出版署2010年度中央部门决算草案" xfId="2259"/>
    <cellStyle name="40% - 强调文字颜色 5 5_2015财政决算公开" xfId="2260"/>
    <cellStyle name="40% - 强调文字颜色 4 2 2 2 2" xfId="2261"/>
    <cellStyle name="常规 10" xfId="2262"/>
    <cellStyle name="40% - 强调文字颜色 4 2 2 2 2 2" xfId="2263"/>
    <cellStyle name="后继超级链接" xfId="2264"/>
    <cellStyle name="40% - 强调文字颜色 4 2 2 2 3" xfId="2265"/>
    <cellStyle name="标题 3 4 2 2" xfId="2266"/>
    <cellStyle name="40% - 强调文字颜色 4 2 2 3" xfId="2267"/>
    <cellStyle name="40% - 强调文字颜色 4 2 2 3 2" xfId="2268"/>
    <cellStyle name="40% - 强调文字颜色 4 2 2 4" xfId="2269"/>
    <cellStyle name="40% - 强调文字颜色 4 2 2_2015财政决算公开" xfId="2270"/>
    <cellStyle name="40% - 强调文字颜色 4 2 3" xfId="2271"/>
    <cellStyle name="常规 2 2 2 4 2" xfId="2272"/>
    <cellStyle name="40% - 强调文字颜色 4 2 3 2 2" xfId="2273"/>
    <cellStyle name="常规 2 2 2 4 2 2" xfId="2274"/>
    <cellStyle name="40% - 强调文字颜色 4 2 3 2 2 2" xfId="2275"/>
    <cellStyle name="常规 2 2 2 4 3" xfId="2276"/>
    <cellStyle name="40% - 强调文字颜色 6 6_2015财政决算公开" xfId="2277"/>
    <cellStyle name="40% - 强调文字颜色 4 2 3 2 3" xfId="2278"/>
    <cellStyle name="强调文字颜色 1 3 3" xfId="2279"/>
    <cellStyle name="常规 2 2 2 4_2015财政决算公开" xfId="2280"/>
    <cellStyle name="40% - 强调文字颜色 4 2 3 2_2015财政决算公开" xfId="2281"/>
    <cellStyle name="常规 2 2 2 5 2" xfId="2282"/>
    <cellStyle name="40% - 强调文字颜色 4 2 3 3 2" xfId="2283"/>
    <cellStyle name="40% - 强调文字颜色 4 2 3_2015财政决算公开" xfId="2284"/>
    <cellStyle name="40% - 强调文字颜色 4 2 4" xfId="2285"/>
    <cellStyle name="常规 2 2 3 4" xfId="2286"/>
    <cellStyle name="40% - 强调文字颜色 4 2 4 2" xfId="2287"/>
    <cellStyle name="常规 2 2 3 4 2" xfId="2288"/>
    <cellStyle name="40% - 强调文字颜色 4 2 4 2 2" xfId="2289"/>
    <cellStyle name="常规 2 2 3 5" xfId="2290"/>
    <cellStyle name="40% - 强调文字颜色 4 2 4 3" xfId="2291"/>
    <cellStyle name="常规 2 2 3 6" xfId="2292"/>
    <cellStyle name="常规 2 2 3 2 2 2" xfId="2293"/>
    <cellStyle name="40% - 强调文字颜色 4 2 4 4" xfId="2294"/>
    <cellStyle name="40% - 强调文字颜色 4 2 5" xfId="2295"/>
    <cellStyle name="常规 2 2 4 4" xfId="2296"/>
    <cellStyle name="40% - 强调文字颜色 4 2 5 2" xfId="2297"/>
    <cellStyle name="60% - 强调文字颜色 1 2 2 3 2" xfId="2298"/>
    <cellStyle name="40% - 强调文字颜色 4 2 6" xfId="2299"/>
    <cellStyle name="40% - 强调文字颜色 4 2_2015财政决算公开" xfId="2300"/>
    <cellStyle name="40% - 强调文字颜色 4 3" xfId="2301"/>
    <cellStyle name="40% - 强调文字颜色 4 3 2" xfId="2302"/>
    <cellStyle name="40% - 强调文字颜色 4 3 2 2" xfId="2303"/>
    <cellStyle name="40% - 强调文字颜色 4 3 2 2 2" xfId="2304"/>
    <cellStyle name="40% - 强调文字颜色 4 3 2 2 2 2" xfId="2305"/>
    <cellStyle name="40% - 强调文字颜色 4 3 2 2 3" xfId="2306"/>
    <cellStyle name="40% - 强调文字颜色 4 3 2 2_2015财政决算公开" xfId="2307"/>
    <cellStyle name="标题 3 5 2 2" xfId="2308"/>
    <cellStyle name="40% - 强调文字颜色 4 3 2 3" xfId="2309"/>
    <cellStyle name="40% - 强调文字颜色 4 3 2 3 2" xfId="2310"/>
    <cellStyle name="货币 2 3" xfId="2311"/>
    <cellStyle name="常规_04-分类改革-预算表 2" xfId="2312"/>
    <cellStyle name="40% - 强调文字颜色 4 3 2 4" xfId="2313"/>
    <cellStyle name="40% - 强调文字颜色 4 3 2_2015财政决算公开" xfId="2314"/>
    <cellStyle name="40% - 强调文字颜色 4 3 3" xfId="2315"/>
    <cellStyle name="常规 2 3 2 4" xfId="2316"/>
    <cellStyle name="40% - 强调文字颜色 4 3 3 2" xfId="2317"/>
    <cellStyle name="常规 2 3 2 4 2" xfId="2318"/>
    <cellStyle name="40% - 强调文字颜色 4 3 3 2 2" xfId="2319"/>
    <cellStyle name="常规 2 3 2 5" xfId="2320"/>
    <cellStyle name="40% - 强调文字颜色 4 3 3 3" xfId="2321"/>
    <cellStyle name="货币 4 2 2 3" xfId="2322"/>
    <cellStyle name="40% - 强调文字颜色 4 3 3_2015财政决算公开" xfId="2323"/>
    <cellStyle name="40% - 强调文字颜色 4 3 4" xfId="2324"/>
    <cellStyle name="常规 2 3 3 4" xfId="2325"/>
    <cellStyle name="40% - 强调文字颜色 4 3 4 2" xfId="2326"/>
    <cellStyle name="40% - 强调文字颜色 4 3 5" xfId="2327"/>
    <cellStyle name="40% - 强调文字颜色 4 3_2015财政决算公开" xfId="2328"/>
    <cellStyle name="60% - 强调文字颜色 2 5 2 2" xfId="2329"/>
    <cellStyle name="40% - 强调文字颜色 4 4" xfId="2330"/>
    <cellStyle name="40% - 强调文字颜色 4 4 2" xfId="2331"/>
    <cellStyle name="40% - 强调文字颜色 4 4 2 2" xfId="2332"/>
    <cellStyle name="40% - 强调文字颜色 4 4 2 3" xfId="2333"/>
    <cellStyle name="40% - 强调文字颜色 4 4 2_2015财政决算公开" xfId="2334"/>
    <cellStyle name="40% - 强调文字颜色 4 4 3" xfId="2335"/>
    <cellStyle name="常规 2 4 2 4" xfId="2336"/>
    <cellStyle name="40% - 强调文字颜色 4 4 3 2" xfId="2337"/>
    <cellStyle name="HEADING1" xfId="2338"/>
    <cellStyle name="40% - 强调文字颜色 4 4_2015财政决算公开" xfId="2339"/>
    <cellStyle name="40% - 强调文字颜色 4 5" xfId="2340"/>
    <cellStyle name="常规 4 2 8 2" xfId="2341"/>
    <cellStyle name="40% - 强调文字颜色 4 5 2" xfId="2342"/>
    <cellStyle name="40% - 强调文字颜色 4 5 2 2" xfId="2343"/>
    <cellStyle name="货币 4 2 8" xfId="2344"/>
    <cellStyle name="40% - 强调文字颜色 4 5 2 2 2" xfId="2345"/>
    <cellStyle name="常规 12 2 2_2015财政决算公开" xfId="2346"/>
    <cellStyle name="40% - 强调文字颜色 4 5 2 3" xfId="2347"/>
    <cellStyle name="40% - 强调文字颜色 4 5_2015财政决算公开" xfId="2348"/>
    <cellStyle name="常规 2 4 2 3 3" xfId="2349"/>
    <cellStyle name="40% - 强调文字颜色 4 6" xfId="2350"/>
    <cellStyle name="40% - 强调文字颜色 4 6 2" xfId="2351"/>
    <cellStyle name="常规 2 3" xfId="2352"/>
    <cellStyle name="40% - 强调文字颜色 4 6 2 2" xfId="2353"/>
    <cellStyle name="40% - 强调文字颜色 4 6_2015财政决算公开" xfId="2354"/>
    <cellStyle name="40% - 强调文字颜色 4 7 2" xfId="2355"/>
    <cellStyle name="40% - 强调文字颜色 4 8" xfId="2356"/>
    <cellStyle name="40% - 强调文字颜色 4 9" xfId="2357"/>
    <cellStyle name="好 2 3" xfId="2358"/>
    <cellStyle name="40% - 强调文字颜色 5 2" xfId="2359"/>
    <cellStyle name="好 2 3 2" xfId="2360"/>
    <cellStyle name="60% - 强调文字颜色 6 2 7" xfId="2361"/>
    <cellStyle name="40% - 强调文字颜色 5 2 2" xfId="2362"/>
    <cellStyle name="好 2 3 2 2" xfId="2363"/>
    <cellStyle name="40% - 强调文字颜色 5 2 2 2" xfId="2364"/>
    <cellStyle name="链接单元格 3 2" xfId="2365"/>
    <cellStyle name="货币 2 3 3" xfId="2366"/>
    <cellStyle name="40% - 强调文字颜色 5 2 2 2_2015财政决算公开" xfId="2367"/>
    <cellStyle name="40% - 强调文字颜色 5 2 2 4" xfId="2368"/>
    <cellStyle name="常规 2 2 2 2 2 4" xfId="2369"/>
    <cellStyle name="百分比 2 2 4 2" xfId="2370"/>
    <cellStyle name="40% - 强调文字颜色 5 2 2_2015财政决算公开" xfId="2371"/>
    <cellStyle name="好 2 3 3" xfId="2372"/>
    <cellStyle name="40% - 强调文字颜色 5 2 3" xfId="2373"/>
    <cellStyle name="常规 3 2 2 4" xfId="2374"/>
    <cellStyle name="40% - 强调文字颜色 5 2 3 2" xfId="2375"/>
    <cellStyle name="常规 3 2 2 4 2" xfId="2376"/>
    <cellStyle name="好 4" xfId="2377"/>
    <cellStyle name="40% - 强调文字颜色 5 2 3 2 2" xfId="2378"/>
    <cellStyle name="40% - 强调文字颜色 5 2 4" xfId="2379"/>
    <cellStyle name="常规 3 2 3 4" xfId="2380"/>
    <cellStyle name="40% - 强调文字颜色 5 2 4 2" xfId="2381"/>
    <cellStyle name="40% - 强调文字颜色 5 2 5" xfId="2382"/>
    <cellStyle name="货币 2 3 2 5" xfId="2383"/>
    <cellStyle name="常规 3 5 2 2" xfId="2384"/>
    <cellStyle name="40% - 强调文字颜色 5 2_2015财政决算公开" xfId="2385"/>
    <cellStyle name="40% - 强调文字颜色 5 3 2 2" xfId="2386"/>
    <cellStyle name="40% - 强调文字颜色 5 3 2 2_2015财政决算公开" xfId="2387"/>
    <cellStyle name="40% - 强调文字颜色 5 3 2 4" xfId="2388"/>
    <cellStyle name="40% - 强调文字颜色 5 3 3" xfId="2389"/>
    <cellStyle name="40% - 强调文字颜色 5 3 3 2" xfId="2390"/>
    <cellStyle name="40% - 强调文字颜色 5 3 3 2 2" xfId="2391"/>
    <cellStyle name="40% - 强调文字颜色 5 3 3_2015财政决算公开" xfId="2392"/>
    <cellStyle name="40% - 强调文字颜色 5 3 4" xfId="2393"/>
    <cellStyle name="40% - 强调文字颜色 5 3 4 2" xfId="2394"/>
    <cellStyle name="40% - 强调文字颜色 5 3 5" xfId="2395"/>
    <cellStyle name="常规 18 2 2" xfId="2396"/>
    <cellStyle name="常规 23 2 2" xfId="2397"/>
    <cellStyle name="40% - 强调文字颜色 5 3_2015财政决算公开" xfId="2398"/>
    <cellStyle name="好 2 5" xfId="2399"/>
    <cellStyle name="40% - 强调文字颜色 5 4" xfId="2400"/>
    <cellStyle name="40% - 强调文字颜色 5 4 2" xfId="2401"/>
    <cellStyle name="40% - 强调文字颜色 5 4 2 2" xfId="2402"/>
    <cellStyle name="40% - 强调文字颜色 5 4 2 2 2" xfId="2403"/>
    <cellStyle name="链接单元格 5" xfId="2404"/>
    <cellStyle name="40% - 强调文字颜色 5 4 2_2015财政决算公开" xfId="2405"/>
    <cellStyle name="40% - 强调文字颜色 5 4 3" xfId="2406"/>
    <cellStyle name="货币 2 2 2 7" xfId="2407"/>
    <cellStyle name="40% - 强调文字颜色 5 4 3 2" xfId="2408"/>
    <cellStyle name="40% - 强调文字颜色 5 4_2015财政决算公开" xfId="2409"/>
    <cellStyle name="40% - 强调文字颜色 5 5" xfId="2410"/>
    <cellStyle name="常规 4 2 9 2" xfId="2411"/>
    <cellStyle name="40% - 强调文字颜色 5 5 2" xfId="2412"/>
    <cellStyle name="40% - 强调文字颜色 5 5 2 2" xfId="2413"/>
    <cellStyle name="40% - 强调文字颜色 5 5 2 2 2" xfId="2414"/>
    <cellStyle name="40% - 强调文字颜色 5 5 2 3" xfId="2415"/>
    <cellStyle name="40% - 强调文字颜色 5 5 3" xfId="2416"/>
    <cellStyle name="40% - 强调文字颜色 5 5 3 2" xfId="2417"/>
    <cellStyle name="40% - 强调文字颜色 5 5 4" xfId="2418"/>
    <cellStyle name="60% - 强调文字颜色 2 3 2 2" xfId="2419"/>
    <cellStyle name="40% - 强调文字颜色 5 6" xfId="2420"/>
    <cellStyle name="60% - 强调文字颜色 2 3 2 2 2" xfId="2421"/>
    <cellStyle name="40% - 强调文字颜色 5 6 2" xfId="2422"/>
    <cellStyle name="60% - 强调文字颜色 2 3 2 2 2 2" xfId="2423"/>
    <cellStyle name="40% - 强调文字颜色 5 6 2 2" xfId="2424"/>
    <cellStyle name="40% - 强调文字颜色 5 6_2015财政决算公开" xfId="2425"/>
    <cellStyle name="60% - 强调文字颜色 2 3 2 3" xfId="2426"/>
    <cellStyle name="40% - 强调文字颜色 5 7" xfId="2427"/>
    <cellStyle name="常规 2 3 2 2 4" xfId="2428"/>
    <cellStyle name="60% - 强调文字颜色 2 3 2 3 2" xfId="2429"/>
    <cellStyle name="40% - 强调文字颜色 5 7 2" xfId="2430"/>
    <cellStyle name="60% - 强调文字颜色 2 3 2 4" xfId="2431"/>
    <cellStyle name="40% - 强调文字颜色 5 8" xfId="2432"/>
    <cellStyle name="好 3 3" xfId="2433"/>
    <cellStyle name="40% - 强调文字颜色 6 2" xfId="2434"/>
    <cellStyle name="好 3 3 2" xfId="2435"/>
    <cellStyle name="40% - 强调文字颜色 6 2 2" xfId="2436"/>
    <cellStyle name="好 3 3 2 2" xfId="2437"/>
    <cellStyle name="常规 5 6" xfId="2438"/>
    <cellStyle name="40% - 强调文字颜色 6 2 2 2" xfId="2439"/>
    <cellStyle name="常规 4 3 4" xfId="2440"/>
    <cellStyle name="常规 5 6 2" xfId="2441"/>
    <cellStyle name="40% - 强调文字颜色 6 2 2 2 2" xfId="2442"/>
    <cellStyle name="常规 4 3 4 2" xfId="2443"/>
    <cellStyle name="计算 2 2 3" xfId="2444"/>
    <cellStyle name="常规 5 6 2 2" xfId="2445"/>
    <cellStyle name="40% - 强调文字颜色 6 2 2 2 2 2" xfId="2446"/>
    <cellStyle name="常规 5 6 3" xfId="2447"/>
    <cellStyle name="40% - 强调文字颜色 6 2 2 2 3" xfId="2448"/>
    <cellStyle name="强调文字颜色 5 5 2" xfId="2449"/>
    <cellStyle name="40% - 强调文字颜色 6 2 2 2_2015财政决算公开" xfId="2450"/>
    <cellStyle name="常规 5 7" xfId="2451"/>
    <cellStyle name="40% - 强调文字颜色 6 2 2 3" xfId="2452"/>
    <cellStyle name="常规 4 3 5" xfId="2453"/>
    <cellStyle name="标题 5 4 2 2" xfId="2454"/>
    <cellStyle name="常规 5 7 2" xfId="2455"/>
    <cellStyle name="40% - 强调文字颜色 6 2 2 3 2" xfId="2456"/>
    <cellStyle name="千位分隔 4 2 3 2" xfId="2457"/>
    <cellStyle name="常规 5 8" xfId="2458"/>
    <cellStyle name="40% - 强调文字颜色 6 2 2 4" xfId="2459"/>
    <cellStyle name="常规 4 3 6" xfId="2460"/>
    <cellStyle name="40% - 强调文字颜色 6 2 2_2015财政决算公开" xfId="2461"/>
    <cellStyle name="好 3 3 3" xfId="2462"/>
    <cellStyle name="40% - 强调文字颜色 6 2 3" xfId="2463"/>
    <cellStyle name="常规 6 6" xfId="2464"/>
    <cellStyle name="常规 4 2 2 4" xfId="2465"/>
    <cellStyle name="40% - 强调文字颜色 6 2 3 2" xfId="2466"/>
    <cellStyle name="货币 3 2 4 5" xfId="2467"/>
    <cellStyle name="常规 4 2 2 4 2" xfId="2468"/>
    <cellStyle name="40% - 强调文字颜色 6 2 3 2 2" xfId="2469"/>
    <cellStyle name="常规 4 2 2 4 2 2" xfId="2470"/>
    <cellStyle name="40% - 强调文字颜色 6 2 3 2 2 2" xfId="2471"/>
    <cellStyle name="常规 4 2 2 4 3" xfId="2472"/>
    <cellStyle name="40% - 强调文字颜色 6 2 3 2 3" xfId="2473"/>
    <cellStyle name="货币 3 2 5" xfId="2474"/>
    <cellStyle name="40% - 强调文字颜色 6 2 3 2_2015财政决算公开" xfId="2475"/>
    <cellStyle name="常规 4 2 2 5" xfId="2476"/>
    <cellStyle name="40% - 强调文字颜色 6 2 3 3" xfId="2477"/>
    <cellStyle name="常规 4 2 2 5 2" xfId="2478"/>
    <cellStyle name="40% - 强调文字颜色 6 2 3 3 2" xfId="2479"/>
    <cellStyle name="常规 4 2 2 6" xfId="2480"/>
    <cellStyle name="40% - 强调文字颜色 6 2 3 4" xfId="2481"/>
    <cellStyle name="常规 4 2 2 7" xfId="2482"/>
    <cellStyle name="40% - 强调文字颜色 6 2 3 5" xfId="2483"/>
    <cellStyle name="40% - 强调文字颜色 6 2 3_2015财政决算公开" xfId="2484"/>
    <cellStyle name="货币 2 2 5 2" xfId="2485"/>
    <cellStyle name="40% - 强调文字颜色 6 2 4" xfId="2486"/>
    <cellStyle name="常规 4 2 3 4" xfId="2487"/>
    <cellStyle name="货币 2 2 5 2 2" xfId="2488"/>
    <cellStyle name="常规 7 6" xfId="2489"/>
    <cellStyle name="40% - 强调文字颜色 6 2 4 2" xfId="2490"/>
    <cellStyle name="常规 4 2 3 5" xfId="2491"/>
    <cellStyle name="40% - 强调文字颜色 6 2 4 3" xfId="2492"/>
    <cellStyle name="常规 4 2 3 6" xfId="2493"/>
    <cellStyle name="40% - 强调文字颜色 6 2 4 4" xfId="2494"/>
    <cellStyle name="常规 4 2 4 4" xfId="2495"/>
    <cellStyle name="货币 2 2 5 3 2" xfId="2496"/>
    <cellStyle name="常规 8 6" xfId="2497"/>
    <cellStyle name="40% - 强调文字颜色 6 2 5 2" xfId="2498"/>
    <cellStyle name="货币 2 2 5 4" xfId="2499"/>
    <cellStyle name="常规 10 2 2 2 2" xfId="2500"/>
    <cellStyle name="40% - 强调文字颜色 6 2 6" xfId="2501"/>
    <cellStyle name="40% - 强调文字颜色 6 2_2015财政决算公开" xfId="2502"/>
    <cellStyle name="好 3 4 2" xfId="2503"/>
    <cellStyle name="40% - 强调文字颜色 6 3 2" xfId="2504"/>
    <cellStyle name="40% - 强调文字颜色 6 3 2 2" xfId="2505"/>
    <cellStyle name="常规 5 3 4" xfId="2506"/>
    <cellStyle name="40% - 强调文字颜色 6 3 2 2 2" xfId="2507"/>
    <cellStyle name="常规 5 3 4 2" xfId="2508"/>
    <cellStyle name="40% - 强调文字颜色 6 3 2 2 3" xfId="2509"/>
    <cellStyle name="警告文本 3 4" xfId="2510"/>
    <cellStyle name="40% - 强调文字颜色 6 3 2 2_2015财政决算公开" xfId="2511"/>
    <cellStyle name="40% - 强调文字颜色 6 3 2 3" xfId="2512"/>
    <cellStyle name="常规 5 3 5" xfId="2513"/>
    <cellStyle name="40% - 强调文字颜色 6 3 2 3 2" xfId="2514"/>
    <cellStyle name="60% - 强调文字颜色 6 7 2" xfId="2515"/>
    <cellStyle name="40% - 强调文字颜色 6 3 2_2015财政决算公开" xfId="2516"/>
    <cellStyle name="40% - 强调文字颜色 6 3 3" xfId="2517"/>
    <cellStyle name="40% - 强调文字颜色 6 3 3 2" xfId="2518"/>
    <cellStyle name="常规 5 4 4" xfId="2519"/>
    <cellStyle name="货币 4 2 4 5" xfId="2520"/>
    <cellStyle name="40% - 强调文字颜色 6 3 3 2 2" xfId="2521"/>
    <cellStyle name="常规 5 4 4 2" xfId="2522"/>
    <cellStyle name="40% - 强调文字颜色 6 3 3 3" xfId="2523"/>
    <cellStyle name="常规 5 4 5" xfId="2524"/>
    <cellStyle name="货币 2 2 6 2" xfId="2525"/>
    <cellStyle name="40% - 强调文字颜色 6 3 4" xfId="2526"/>
    <cellStyle name="货币 2 2 6 2 2" xfId="2527"/>
    <cellStyle name="40% - 强调文字颜色 6 3 4 2" xfId="2528"/>
    <cellStyle name="常规 5 5 4" xfId="2529"/>
    <cellStyle name="货币 2 2 6 3" xfId="2530"/>
    <cellStyle name="40% - 强调文字颜色 6 3 5" xfId="2531"/>
    <cellStyle name="Currency_1995" xfId="2532"/>
    <cellStyle name="40% - 强调文字颜色 6 3_2015财政决算公开" xfId="2533"/>
    <cellStyle name="60% - 强调文字颜色 4 2 2 2" xfId="2534"/>
    <cellStyle name="40% - 强调文字颜色 6 4 2" xfId="2535"/>
    <cellStyle name="40% - 强调文字颜色 6 4 2 2" xfId="2536"/>
    <cellStyle name="常规 6 3 4" xfId="2537"/>
    <cellStyle name="60% - 强调文字颜色 4 2 2 2 2" xfId="2538"/>
    <cellStyle name="60% - 强调文字颜色 4 2 2 2 2 2" xfId="2539"/>
    <cellStyle name="40% - 强调文字颜色 6 4 2 2 2" xfId="2540"/>
    <cellStyle name="60% - 强调文字颜色 4 2 2 2 3" xfId="2541"/>
    <cellStyle name="40% - 强调文字颜色 6 4 2 3" xfId="2542"/>
    <cellStyle name="强调文字颜色 5 7" xfId="2543"/>
    <cellStyle name="常规 4_征收计划表8" xfId="2544"/>
    <cellStyle name="40% - 强调文字颜色 6 4 2_2015财政决算公开" xfId="2545"/>
    <cellStyle name="60% - 强调文字颜色 4 2 2 3" xfId="2546"/>
    <cellStyle name="40% - 强调文字颜色 6 4 3" xfId="2547"/>
    <cellStyle name="常规 4 2 2 2 4" xfId="2548"/>
    <cellStyle name="60% - 强调文字颜色 4 2 2 3 2" xfId="2549"/>
    <cellStyle name="40% - 强调文字颜色 6 4 3 2" xfId="2550"/>
    <cellStyle name="货币 2 2 7 2" xfId="2551"/>
    <cellStyle name="60% - 强调文字颜色 4 2 2 4" xfId="2552"/>
    <cellStyle name="40% - 强调文字颜色 6 4 4" xfId="2553"/>
    <cellStyle name="40% - 强调文字颜色 6 4_2015财政决算公开" xfId="2554"/>
    <cellStyle name="60% - 强调文字颜色 4 2 3" xfId="2555"/>
    <cellStyle name="40% - 强调文字颜色 6 5" xfId="2556"/>
    <cellStyle name="60% - 强调文字颜色 4 2 3 2" xfId="2557"/>
    <cellStyle name="40% - 强调文字颜色 6 5 2" xfId="2558"/>
    <cellStyle name="40% - 强调文字颜色 6 5 2 2" xfId="2559"/>
    <cellStyle name="常规 7 3 4" xfId="2560"/>
    <cellStyle name="60% - 强调文字颜色 4 2 3 2 2" xfId="2561"/>
    <cellStyle name="60% - 强调文字颜色 4 2 3 2 2 2" xfId="2562"/>
    <cellStyle name="40% - 强调文字颜色 6 5 2 2 2" xfId="2563"/>
    <cellStyle name="60% - 强调文字颜色 4 2 3 2 3" xfId="2564"/>
    <cellStyle name="40% - 强调文字颜色 6 5 2 3" xfId="2565"/>
    <cellStyle name="40% - 强调文字颜色 6 5 2_2015财政决算公开" xfId="2566"/>
    <cellStyle name="60% - 强调文字颜色 4 2 3 3" xfId="2567"/>
    <cellStyle name="40% - 强调文字颜色 6 5 3" xfId="2568"/>
    <cellStyle name="货币 2 2 8 2" xfId="2569"/>
    <cellStyle name="60% - 强调文字颜色 4 2 3 4" xfId="2570"/>
    <cellStyle name="40% - 强调文字颜色 6 5 4" xfId="2571"/>
    <cellStyle name="60% - 强调文字颜色 2 3 3 2" xfId="2572"/>
    <cellStyle name="60% - 强调文字颜色 4 2 4" xfId="2573"/>
    <cellStyle name="40% - 强调文字颜色 6 6" xfId="2574"/>
    <cellStyle name="60% - 强调文字颜色 2 3 3 2 2" xfId="2575"/>
    <cellStyle name="60% - 强调文字颜色 4 2 4 2" xfId="2576"/>
    <cellStyle name="40% - 强调文字颜色 6 6 2" xfId="2577"/>
    <cellStyle name="40% - 强调文字颜色 6 6 2 2" xfId="2578"/>
    <cellStyle name="常规 8 3 4" xfId="2579"/>
    <cellStyle name="60% - 强调文字颜色 4 2 4 2 2" xfId="2580"/>
    <cellStyle name="60% - 强调文字颜色 4 2 5 2" xfId="2581"/>
    <cellStyle name="40% - 强调文字颜色 6 7 2" xfId="2582"/>
    <cellStyle name="60% - 强调文字颜色 4 2 6" xfId="2583"/>
    <cellStyle name="40% - 强调文字颜色 6 8" xfId="2584"/>
    <cellStyle name="货币 5" xfId="2585"/>
    <cellStyle name="40% - 着色 1" xfId="2586"/>
    <cellStyle name="40% - 着色 2" xfId="2587"/>
    <cellStyle name="40% - 着色 2 2" xfId="2588"/>
    <cellStyle name="40% - 着色 3" xfId="2589"/>
    <cellStyle name="40% - 着色 3 2" xfId="2590"/>
    <cellStyle name="40% - 着色 4 2" xfId="2591"/>
    <cellStyle name="60% - 强调文字颜色 6 6 2 2" xfId="2592"/>
    <cellStyle name="40% - 着色 5" xfId="2593"/>
    <cellStyle name="40% - 着色 6" xfId="2594"/>
    <cellStyle name="常规 2 2 2 2 4_2015财政决算公开" xfId="2595"/>
    <cellStyle name="常规 6 3 3" xfId="2596"/>
    <cellStyle name="40% - 着色 6 2" xfId="2597"/>
    <cellStyle name="60% - 强调文字颜色 1 2" xfId="2598"/>
    <cellStyle name="60% - 强调文字颜色 1 2 2" xfId="2599"/>
    <cellStyle name="60% - 强调文字颜色 1 2 2 2 2" xfId="2600"/>
    <cellStyle name="60% - 强调文字颜色 5 6" xfId="2601"/>
    <cellStyle name="60% - 强调文字颜色 1 2 2 2 2 2" xfId="2602"/>
    <cellStyle name="常规 3 2 4 2" xfId="2603"/>
    <cellStyle name="60% - 强调文字颜色 1 2 2 2 3" xfId="2604"/>
    <cellStyle name="60% - 强调文字颜色 1 2 2 3" xfId="2605"/>
    <cellStyle name="60% - 强调文字颜色 1 2 2 4" xfId="2606"/>
    <cellStyle name="60% - 强调文字颜色 1 2 3 2" xfId="2607"/>
    <cellStyle name="60% - 强调文字颜色 1 2 3 2 2" xfId="2608"/>
    <cellStyle name="好 3 2 2 2 2" xfId="2609"/>
    <cellStyle name="60% - 强调文字颜色 1 2 3 2 3" xfId="2610"/>
    <cellStyle name="60% - 强调文字颜色 1 2 3 3" xfId="2611"/>
    <cellStyle name="60% - 强调文字颜色 1 2 3 3 2" xfId="2612"/>
    <cellStyle name="60% - 强调文字颜色 1 2 3 4" xfId="2613"/>
    <cellStyle name="标题 5 2_2015财政决算公开" xfId="2614"/>
    <cellStyle name="60% - 强调文字颜色 1 2 3 5" xfId="2615"/>
    <cellStyle name="60% - 强调文字颜色 1 2 4" xfId="2616"/>
    <cellStyle name="60% - 强调文字颜色 1 2 4 2" xfId="2617"/>
    <cellStyle name="货币 2 2 4 4" xfId="2618"/>
    <cellStyle name="60% - 强调文字颜色 1 2 4 2 2" xfId="2619"/>
    <cellStyle name="常规 10 2 2 2" xfId="2620"/>
    <cellStyle name="60% - 强调文字颜色 1 2 4 3" xfId="2621"/>
    <cellStyle name="Calc Currency (0) 2" xfId="2622"/>
    <cellStyle name="60% - 强调文字颜色 1 2 5" xfId="2623"/>
    <cellStyle name="60% - 强调文字颜色 1 2 5 2" xfId="2624"/>
    <cellStyle name="货币 2 6 2" xfId="2625"/>
    <cellStyle name="标题 2 2 3 2 2" xfId="2626"/>
    <cellStyle name="60% - 强调文字颜色 1 2 6" xfId="2627"/>
    <cellStyle name="链接单元格 6 2" xfId="2628"/>
    <cellStyle name="货币 2 6 3" xfId="2629"/>
    <cellStyle name="60% - 强调文字颜色 1 2 7" xfId="2630"/>
    <cellStyle name="60% - 强调文字颜色 1 2_2015财政决算公开" xfId="2631"/>
    <cellStyle name="60% - 强调文字颜色 1 3" xfId="2632"/>
    <cellStyle name="60% - 强调文字颜色 1 3 2" xfId="2633"/>
    <cellStyle name="常规 8 3" xfId="2634"/>
    <cellStyle name="60% - 强调文字颜色 1 3 2 2 2" xfId="2635"/>
    <cellStyle name="常规 8 4" xfId="2636"/>
    <cellStyle name="常规 4 6 2" xfId="2637"/>
    <cellStyle name="常规 4 2 4 2" xfId="2638"/>
    <cellStyle name="60% - 强调文字颜色 1 3 2 2 3" xfId="2639"/>
    <cellStyle name="60% - 强调文字颜色 1 3 2 4" xfId="2640"/>
    <cellStyle name="60% - 强调文字颜色 1 3 3" xfId="2641"/>
    <cellStyle name="60% - 强调文字颜色 1 3 3 2" xfId="2642"/>
    <cellStyle name="常规 2_2012-2013年“三公”经费预决算情况汇总表样" xfId="2643"/>
    <cellStyle name="60% - 强调文字颜色 1 3 3 2 2" xfId="2644"/>
    <cellStyle name="60% - 强调文字颜色 1 3 3 3" xfId="2645"/>
    <cellStyle name="60% - 强调文字颜色 1 3 4" xfId="2646"/>
    <cellStyle name="60% - 强调文字颜色 1 3 4 2" xfId="2647"/>
    <cellStyle name="常规 2 4 2 4 2" xfId="2648"/>
    <cellStyle name="60% - 强调文字颜色 1 4" xfId="2649"/>
    <cellStyle name="常规 2 4 2 4 2 2" xfId="2650"/>
    <cellStyle name="60% - 强调文字颜色 1 4 2" xfId="2651"/>
    <cellStyle name="60% - 强调文字颜色 1 4 2 2 2" xfId="2652"/>
    <cellStyle name="货币 2 10 2" xfId="2653"/>
    <cellStyle name="60% - 强调文字颜色 1 4 3" xfId="2654"/>
    <cellStyle name="60% - 强调文字颜色 1 4 3 2" xfId="2655"/>
    <cellStyle name="60% - 强调文字颜色 1 4 4" xfId="2656"/>
    <cellStyle name="常规 2 4 2 4 3" xfId="2657"/>
    <cellStyle name="60% - 强调文字颜色 1 5" xfId="2658"/>
    <cellStyle name="常规 2 4 2 4 3 2" xfId="2659"/>
    <cellStyle name="60% - 强调文字颜色 1 5 2" xfId="2660"/>
    <cellStyle name="60% - 强调文字颜色 1 5 2 3" xfId="2661"/>
    <cellStyle name="60% - 强调文字颜色 1 5 3" xfId="2662"/>
    <cellStyle name="60% - 强调文字颜色 1 5 3 2" xfId="2663"/>
    <cellStyle name="货币 3 4 2 2" xfId="2664"/>
    <cellStyle name="60% - 强调文字颜色 1 5 4" xfId="2665"/>
    <cellStyle name="常规 2 4 2 4 4" xfId="2666"/>
    <cellStyle name="60% - 强调文字颜色 1 6" xfId="2667"/>
    <cellStyle name="常规 2 4 2 4 4 2" xfId="2668"/>
    <cellStyle name="60% - 强调文字颜色 1 6 2" xfId="2669"/>
    <cellStyle name="60% - 强调文字颜色 1 6 3" xfId="2670"/>
    <cellStyle name="常规 2 4 2 4 5" xfId="2671"/>
    <cellStyle name="标题 3 3 2 2" xfId="2672"/>
    <cellStyle name="60% - 强调文字颜色 1 7" xfId="2673"/>
    <cellStyle name="标题 3 3 2 2 2" xfId="2674"/>
    <cellStyle name="60% - 强调文字颜色 1 7 2" xfId="2675"/>
    <cellStyle name="标题 3 3 2 3" xfId="2676"/>
    <cellStyle name="60% - 强调文字颜色 1 8" xfId="2677"/>
    <cellStyle name="60% - 强调文字颜色 2 2" xfId="2678"/>
    <cellStyle name="60% - 强调文字颜色 2 2 2" xfId="2679"/>
    <cellStyle name="差 7" xfId="2680"/>
    <cellStyle name="60% - 强调文字颜色 2 2 2 2" xfId="2681"/>
    <cellStyle name="差 7 2" xfId="2682"/>
    <cellStyle name="60% - 强调文字颜色 2 2 2 2 2" xfId="2683"/>
    <cellStyle name="60% - 强调文字颜色 2 2 2 2 2 2" xfId="2684"/>
    <cellStyle name="差 8" xfId="2685"/>
    <cellStyle name="60% - 强调文字颜色 2 2 2 3" xfId="2686"/>
    <cellStyle name="常规 2 2 2 2 4" xfId="2687"/>
    <cellStyle name="60% - 强调文字颜色 2 2 2 3 2" xfId="2688"/>
    <cellStyle name="货币 4 5 2" xfId="2689"/>
    <cellStyle name="60% - 强调文字颜色 2 2 2 4" xfId="2690"/>
    <cellStyle name="60% - 强调文字颜色 2 2 3 2" xfId="2691"/>
    <cellStyle name="60% - 强调文字颜色 3 2 4" xfId="2692"/>
    <cellStyle name="60% - 强调文字颜色 2 2 3 2 2" xfId="2693"/>
    <cellStyle name="60% - 强调文字颜色 3 2 4 2" xfId="2694"/>
    <cellStyle name="60% - 强调文字颜色 5 8" xfId="2695"/>
    <cellStyle name="60% - 强调文字颜色 2 2 3 2 2 2" xfId="2696"/>
    <cellStyle name="60% - 强调文字颜色 3 2 4 2 2" xfId="2697"/>
    <cellStyle name="60% - 强调文字颜色 2 2 3 3" xfId="2698"/>
    <cellStyle name="60% - 强调文字颜色 3 2 5" xfId="2699"/>
    <cellStyle name="comma zerodec 2" xfId="2700"/>
    <cellStyle name="常规 2 2 3 2 4" xfId="2701"/>
    <cellStyle name="60% - 强调文字颜色 2 2 3 3 2" xfId="2702"/>
    <cellStyle name="60% - 强调文字颜色 3 2 5 2" xfId="2703"/>
    <cellStyle name="货币 4 6 2" xfId="2704"/>
    <cellStyle name="60% - 强调文字颜色 2 2 3 4" xfId="2705"/>
    <cellStyle name="60% - 强调文字颜色 3 2 6" xfId="2706"/>
    <cellStyle name="60% - 强调文字颜色 2 2 4" xfId="2707"/>
    <cellStyle name="60% - 强调文字颜色 2 2 4 2" xfId="2708"/>
    <cellStyle name="60% - 强调文字颜色 3 3 4" xfId="2709"/>
    <cellStyle name="60% - 强调文字颜色 2 2 4 2 2" xfId="2710"/>
    <cellStyle name="60% - 强调文字颜色 3 3 4 2" xfId="2711"/>
    <cellStyle name="60% - 强调文字颜色 2 2 5" xfId="2712"/>
    <cellStyle name="60% - 强调文字颜色 2 2 5 2" xfId="2713"/>
    <cellStyle name="60% - 强调文字颜色 3 4 4" xfId="2714"/>
    <cellStyle name="货币 3 6 2" xfId="2715"/>
    <cellStyle name="60% - 强调文字颜色 2 2 6" xfId="2716"/>
    <cellStyle name="货币 2 2 2 4 5" xfId="2717"/>
    <cellStyle name="60% - 强调文字颜色 2 2_2015财政决算公开" xfId="2718"/>
    <cellStyle name="60% - 强调文字颜色 2 3 2" xfId="2719"/>
    <cellStyle name="60% - 强调文字颜色 2 3 4" xfId="2720"/>
    <cellStyle name="检查单元格 2 2 3" xfId="2721"/>
    <cellStyle name="常规 17" xfId="2722"/>
    <cellStyle name="常规 22" xfId="2723"/>
    <cellStyle name="60% - 强调文字颜色 2 3 4 2" xfId="2724"/>
    <cellStyle name="60% - 强调文字颜色 4 3 4" xfId="2725"/>
    <cellStyle name="常规 2 4 2 5 2" xfId="2726"/>
    <cellStyle name="60% - 强调文字颜色 2 4" xfId="2727"/>
    <cellStyle name="60% - 强调文字颜色 2 4 2" xfId="2728"/>
    <cellStyle name="60% - 强调文字颜色 2 4 2 2" xfId="2729"/>
    <cellStyle name="60% - 强调文字颜色 2 4 2 2 2" xfId="2730"/>
    <cellStyle name="60% - 强调文字颜色 2 4 2 3" xfId="2731"/>
    <cellStyle name="60% - 强调文字颜色 2 4 3 2" xfId="2732"/>
    <cellStyle name="60% - 强调文字颜色 5 2 4" xfId="2733"/>
    <cellStyle name="60% - 强调文字颜色 2 4 4" xfId="2734"/>
    <cellStyle name="60% - 强调文字颜色 2 5" xfId="2735"/>
    <cellStyle name="60% - 强调文字颜色 2 5 2" xfId="2736"/>
    <cellStyle name="检查单元格 5 4" xfId="2737"/>
    <cellStyle name="60% - 强调文字颜色 2 5 2 2 2" xfId="2738"/>
    <cellStyle name="60% - 强调文字颜色 2 5 2 3" xfId="2739"/>
    <cellStyle name="60% - 强调文字颜色 2 5 3" xfId="2740"/>
    <cellStyle name="货币 3 5 2 2" xfId="2741"/>
    <cellStyle name="60% - 强调文字颜色 2 5 4" xfId="2742"/>
    <cellStyle name="60% - 强调文字颜色 2 6" xfId="2743"/>
    <cellStyle name="60% - 强调文字颜色 2 6 2" xfId="2744"/>
    <cellStyle name="60% - 强调文字颜色 2 6 2 2" xfId="2745"/>
    <cellStyle name="60% - 强调文字颜色 2 6 3" xfId="2746"/>
    <cellStyle name="标题 3 3 3 2" xfId="2747"/>
    <cellStyle name="60% - 强调文字颜色 2 7" xfId="2748"/>
    <cellStyle name="60% - 强调文字颜色 2 8" xfId="2749"/>
    <cellStyle name="60% - 强调文字颜色 2 9" xfId="2750"/>
    <cellStyle name="60% - 强调文字颜色 3 2" xfId="2751"/>
    <cellStyle name="60% - 强调文字颜色 3 2 2" xfId="2752"/>
    <cellStyle name="60% - 强调文字颜色 3 2 2 2" xfId="2753"/>
    <cellStyle name="60% - 强调文字颜色 3 2 2 2 2" xfId="2754"/>
    <cellStyle name="60% - 强调文字颜色 3 2 2 2 2 2" xfId="2755"/>
    <cellStyle name="60% - 强调文字颜色 3 2 2 3" xfId="2756"/>
    <cellStyle name="60% - 强调文字颜色 3 2 2 3 2" xfId="2757"/>
    <cellStyle name="60% - 强调文字颜色 3 2 2 4" xfId="2758"/>
    <cellStyle name="60% - 强调文字颜色 3 2 3" xfId="2759"/>
    <cellStyle name="超级链接 4" xfId="2760"/>
    <cellStyle name="60% - 强调文字颜色 3 2 3 2" xfId="2761"/>
    <cellStyle name="超级链接 5" xfId="2762"/>
    <cellStyle name="60% - 强调文字颜色 3 2 3 3" xfId="2763"/>
    <cellStyle name="常规 13_2015财政决算公开" xfId="2764"/>
    <cellStyle name="60% - 强调文字颜色 3 2 3 3 2" xfId="2765"/>
    <cellStyle name="60% - 强调文字颜色 3 2 3 4" xfId="2766"/>
    <cellStyle name="60% - 强调文字颜色 3 2 3 5" xfId="2767"/>
    <cellStyle name="60% - 强调文字颜色 3 2_2015财政决算公开" xfId="2768"/>
    <cellStyle name="60% - 强调文字颜色 3 3 2 2" xfId="2769"/>
    <cellStyle name="60% - 强调文字颜色 3 3 2 2 2" xfId="2770"/>
    <cellStyle name="60% - 强调文字颜色 3 3 2 2 2 2" xfId="2771"/>
    <cellStyle name="常规 2 5" xfId="2772"/>
    <cellStyle name="60% - 强调文字颜色 3 3 2 3" xfId="2773"/>
    <cellStyle name="60% - 强调文字颜色 3 3 2 3 2" xfId="2774"/>
    <cellStyle name="60% - 强调文字颜色 3 3 2 4" xfId="2775"/>
    <cellStyle name="60% - 强调文字颜色 3 3 3" xfId="2776"/>
    <cellStyle name="60% - 强调文字颜色 3 3 3 2" xfId="2777"/>
    <cellStyle name="60% - 强调文字颜色 3 3 3 3" xfId="2778"/>
    <cellStyle name="60% - 强调文字颜色 3 4 2" xfId="2779"/>
    <cellStyle name="60% - 强调文字颜色 3 4 2 2" xfId="2780"/>
    <cellStyle name="60% - 强调文字颜色 3 4 2 2 2" xfId="2781"/>
    <cellStyle name="货币 2 2 2 4 4" xfId="2782"/>
    <cellStyle name="链接单元格 2" xfId="2783"/>
    <cellStyle name="60% - 强调文字颜色 3 4 2 3" xfId="2784"/>
    <cellStyle name="60% - 强调文字颜色 3 4 3" xfId="2785"/>
    <cellStyle name="60% - 强调文字颜色 3 4 3 2" xfId="2786"/>
    <cellStyle name="标题 1 2 3 2 2" xfId="2787"/>
    <cellStyle name="60% - 强调文字颜色 3 5" xfId="2788"/>
    <cellStyle name="60% - 强调文字颜色 3 5 2" xfId="2789"/>
    <cellStyle name="60% - 强调文字颜色 3 5 2 2" xfId="2790"/>
    <cellStyle name="超级链接" xfId="2791"/>
    <cellStyle name="60% - 强调文字颜色 3 5 2 2 2" xfId="2792"/>
    <cellStyle name="常规 2 3 10" xfId="2793"/>
    <cellStyle name="60% - 强调文字颜色 3 5 2 3" xfId="2794"/>
    <cellStyle name="60% - 强调文字颜色 3 5 3" xfId="2795"/>
    <cellStyle name="60% - 强调文字颜色 3 5 3 2" xfId="2796"/>
    <cellStyle name="货币 3 6 2 2" xfId="2797"/>
    <cellStyle name="60% - 强调文字颜色 3 5 4" xfId="2798"/>
    <cellStyle name="60% - 强调文字颜色 3 6" xfId="2799"/>
    <cellStyle name="60% - 强调文字颜色 3 6 2" xfId="2800"/>
    <cellStyle name="60% - 强调文字颜色 3 6 2 2" xfId="2801"/>
    <cellStyle name="60% - 强调文字颜色 3 6 3" xfId="2802"/>
    <cellStyle name="60% - 强调文字颜色 3 7" xfId="2803"/>
    <cellStyle name="60% - 强调文字颜色 3 7 2" xfId="2804"/>
    <cellStyle name="60% - 强调文字颜色 3 8" xfId="2805"/>
    <cellStyle name="60% - 强调文字颜色 3 9" xfId="2806"/>
    <cellStyle name="60% - 强调文字颜色 4 2" xfId="2807"/>
    <cellStyle name="60% - 强调文字颜色 4 2 3 5" xfId="2808"/>
    <cellStyle name="强调文字颜色 1 2 2 3" xfId="2809"/>
    <cellStyle name="60% - 强调文字颜色 4 2_2015财政决算公开" xfId="2810"/>
    <cellStyle name="常规 15" xfId="2811"/>
    <cellStyle name="常规 20" xfId="2812"/>
    <cellStyle name="60% - 强调文字颜色 4 3 2" xfId="2813"/>
    <cellStyle name="百分比 2 6" xfId="2814"/>
    <cellStyle name="常规 15 2" xfId="2815"/>
    <cellStyle name="常规 20 2" xfId="2816"/>
    <cellStyle name="60% - 强调文字颜色 4 3 2 2" xfId="2817"/>
    <cellStyle name="常规 15 2 2" xfId="2818"/>
    <cellStyle name="常规 20 2 2" xfId="2819"/>
    <cellStyle name="60% - 强调文字颜色 4 3 2 2 2" xfId="2820"/>
    <cellStyle name="60% - 强调文字颜色 4 3 2 2 2 2" xfId="2821"/>
    <cellStyle name="60% - 强调文字颜色 6 2 4 3" xfId="2822"/>
    <cellStyle name="常规 5 2 2 2 2" xfId="2823"/>
    <cellStyle name="常规 15 3" xfId="2824"/>
    <cellStyle name="常规 20 3" xfId="2825"/>
    <cellStyle name="60% - 强调文字颜色 4 3 2 3" xfId="2826"/>
    <cellStyle name="常规 15 3 2" xfId="2827"/>
    <cellStyle name="60% - 强调文字颜色 4 3 2 3 2" xfId="2828"/>
    <cellStyle name="货币 2 3 7 2" xfId="2829"/>
    <cellStyle name="常规 15 4" xfId="2830"/>
    <cellStyle name="60% - 强调文字颜色 4 3 2 4" xfId="2831"/>
    <cellStyle name="检查单元格 2 2 2" xfId="2832"/>
    <cellStyle name="常规 16" xfId="2833"/>
    <cellStyle name="常规 21" xfId="2834"/>
    <cellStyle name="60% - 强调文字颜色 4 3 3" xfId="2835"/>
    <cellStyle name="检查单元格 2 2 2 2" xfId="2836"/>
    <cellStyle name="百分比 3 6" xfId="2837"/>
    <cellStyle name="常规 16 2" xfId="2838"/>
    <cellStyle name="常规 21 2" xfId="2839"/>
    <cellStyle name="60% - 强调文字颜色 4 3 3 2" xfId="2840"/>
    <cellStyle name="检查单元格 2 2 2 2 2" xfId="2841"/>
    <cellStyle name="标题 8" xfId="2842"/>
    <cellStyle name="常规 16 2 2" xfId="2843"/>
    <cellStyle name="常规 21 2 2" xfId="2844"/>
    <cellStyle name="60% - 强调文字颜色 4 3 3 2 2" xfId="2845"/>
    <cellStyle name="检查单元格 2 2 2 3" xfId="2846"/>
    <cellStyle name="常规 5 2 2 3 2" xfId="2847"/>
    <cellStyle name="常规 16 3" xfId="2848"/>
    <cellStyle name="常规 21 3" xfId="2849"/>
    <cellStyle name="60% - 强调文字颜色 4 3 3 3" xfId="2850"/>
    <cellStyle name="检查单元格 2 2 3 2" xfId="2851"/>
    <cellStyle name="常规 17 2" xfId="2852"/>
    <cellStyle name="常规 22 2" xfId="2853"/>
    <cellStyle name="60% - 强调文字颜色 4 3 4 2" xfId="2854"/>
    <cellStyle name="常规 2 4 2 7 2" xfId="2855"/>
    <cellStyle name="60% - 强调文字颜色 4 4" xfId="2856"/>
    <cellStyle name="常规 65" xfId="2857"/>
    <cellStyle name="常规 70" xfId="2858"/>
    <cellStyle name="60% - 强调文字颜色 4 4 2" xfId="2859"/>
    <cellStyle name="检查单元格 2 3 2" xfId="2860"/>
    <cellStyle name="常规 66" xfId="2861"/>
    <cellStyle name="常规 71" xfId="2862"/>
    <cellStyle name="60% - 强调文字颜色 4 4 3" xfId="2863"/>
    <cellStyle name="差_全国友协2010年度中央部门决算（草案）" xfId="2864"/>
    <cellStyle name="检查单元格 2 3 3" xfId="2865"/>
    <cellStyle name="常规 67" xfId="2866"/>
    <cellStyle name="常规 72" xfId="2867"/>
    <cellStyle name="60% - 强调文字颜色 4 4 4" xfId="2868"/>
    <cellStyle name="计算 2 4 2 2" xfId="2869"/>
    <cellStyle name="60% - 强调文字颜色 4 5" xfId="2870"/>
    <cellStyle name="60% - 强调文字颜色 4 5 2" xfId="2871"/>
    <cellStyle name="检查单元格 2 4 2" xfId="2872"/>
    <cellStyle name="60% - 强调文字颜色 4 5 3" xfId="2873"/>
    <cellStyle name="检查单元格 2 4 2 2" xfId="2874"/>
    <cellStyle name="60% - 强调文字颜色 4 5 3 2" xfId="2875"/>
    <cellStyle name="检查单元格 2 4 3" xfId="2876"/>
    <cellStyle name="60% - 强调文字颜色 4 5 4" xfId="2877"/>
    <cellStyle name="60% - 强调文字颜色 4 6" xfId="2878"/>
    <cellStyle name="超级链接 2 4" xfId="2879"/>
    <cellStyle name="60% - 强调文字颜色 4 6 2" xfId="2880"/>
    <cellStyle name="60% - 强调文字颜色 4 6 2 2" xfId="2881"/>
    <cellStyle name="检查单元格 2 5 2" xfId="2882"/>
    <cellStyle name="60% - 强调文字颜色 4 6 3" xfId="2883"/>
    <cellStyle name="60% - 强调文字颜色 4 7" xfId="2884"/>
    <cellStyle name="60% - 强调文字颜色 4 7 2" xfId="2885"/>
    <cellStyle name="60% - 强调文字颜色 4 8" xfId="2886"/>
    <cellStyle name="60% - 强调文字颜色 4 9" xfId="2887"/>
    <cellStyle name="60% - 强调文字颜色 5 2" xfId="2888"/>
    <cellStyle name="60% - 强调文字颜色 5 2 2" xfId="2889"/>
    <cellStyle name="60% - 强调文字颜色 5 2 2 2" xfId="2890"/>
    <cellStyle name="常规 14 5" xfId="2891"/>
    <cellStyle name="60% - 强调文字颜色 5 2 2 2 2" xfId="2892"/>
    <cellStyle name="60% - 强调文字颜色 5 2 2 2 2 2" xfId="2893"/>
    <cellStyle name="常规 14 6" xfId="2894"/>
    <cellStyle name="60% - 强调文字颜色 5 2 2 2 3" xfId="2895"/>
    <cellStyle name="60% - 强调文字颜色 5 2 2 3" xfId="2896"/>
    <cellStyle name="常规 15 5" xfId="2897"/>
    <cellStyle name="60% - 强调文字颜色 5 2 2 3 2" xfId="2898"/>
    <cellStyle name="货币 3 2 7 2" xfId="2899"/>
    <cellStyle name="常规 28 2 2" xfId="2900"/>
    <cellStyle name="Fixed 2" xfId="2901"/>
    <cellStyle name="60% - 强调文字颜色 5 2 2 4" xfId="2902"/>
    <cellStyle name="60% - 强调文字颜色 5 2 3 2" xfId="2903"/>
    <cellStyle name="60% - 强调文字颜色 5 2 3 2 2" xfId="2904"/>
    <cellStyle name="后继超级链接 2 3" xfId="2905"/>
    <cellStyle name="60% - 强调文字颜色 5 2 3 2 2 2" xfId="2906"/>
    <cellStyle name="60% - 强调文字颜色 5 2 3 2 3" xfId="2907"/>
    <cellStyle name="60% - 强调文字颜色 5 2 3 3" xfId="2908"/>
    <cellStyle name="60% - 强调文字颜色 5 2 3 4" xfId="2909"/>
    <cellStyle name="60% - 强调文字颜色 5 2 4 2" xfId="2910"/>
    <cellStyle name="货币 2 11" xfId="2911"/>
    <cellStyle name="60% - 强调文字颜色 5 2 4 2 2" xfId="2912"/>
    <cellStyle name="60% - 强调文字颜色 5 2 4 3" xfId="2913"/>
    <cellStyle name="解释性文本 2 2 2" xfId="2914"/>
    <cellStyle name="60% - 强调文字颜色 5 2 5" xfId="2915"/>
    <cellStyle name="解释性文本 2 2 2 2" xfId="2916"/>
    <cellStyle name="60% - 强调文字颜色 5 2 5 2" xfId="2917"/>
    <cellStyle name="解释性文本 2 2 3" xfId="2918"/>
    <cellStyle name="60% - 强调文字颜色 5 2 6" xfId="2919"/>
    <cellStyle name="60% - 强调文字颜色 5 2_2015财政决算公开" xfId="2920"/>
    <cellStyle name="60% - 强调文字颜色 5 3" xfId="2921"/>
    <cellStyle name="60% - 强调文字颜色 5 3 2" xfId="2922"/>
    <cellStyle name="60% - 强调文字颜色 5 3 2 2 2 2" xfId="2923"/>
    <cellStyle name="60% - 强调文字颜色 5 3 2 2 3" xfId="2924"/>
    <cellStyle name="常规 29 2 2" xfId="2925"/>
    <cellStyle name="60% - 强调文字颜色 5 3 2 4" xfId="2926"/>
    <cellStyle name="检查单元格 3 2 2" xfId="2927"/>
    <cellStyle name="60% - 强调文字颜色 5 3 3" xfId="2928"/>
    <cellStyle name="检查单元格 3 2 2 2 2" xfId="2929"/>
    <cellStyle name="60% - 强调文字颜色 5 3 3 2 2" xfId="2930"/>
    <cellStyle name="检查单元格 3 2 2 3" xfId="2931"/>
    <cellStyle name="60% - 强调文字颜色 5 3 3 3" xfId="2932"/>
    <cellStyle name="检查单元格 3 2 3" xfId="2933"/>
    <cellStyle name="60% - 强调文字颜色 5 3 4" xfId="2934"/>
    <cellStyle name="检查单元格 3 2 3 2" xfId="2935"/>
    <cellStyle name="60% - 强调文字颜色 5 3 4 2" xfId="2936"/>
    <cellStyle name="60% - 强调文字颜色 5 4" xfId="2937"/>
    <cellStyle name="60% - 强调文字颜色 5 4 2" xfId="2938"/>
    <cellStyle name="检查单元格 3 3 2" xfId="2939"/>
    <cellStyle name="60% - 强调文字颜色 5 4 3" xfId="2940"/>
    <cellStyle name="检查单元格 3 3 2 2" xfId="2941"/>
    <cellStyle name="标题 1 2 5" xfId="2942"/>
    <cellStyle name="60% - 强调文字颜色 5 4 3 2" xfId="2943"/>
    <cellStyle name="检查单元格 3 3 3" xfId="2944"/>
    <cellStyle name="60% - 强调文字颜色 5 4 4" xfId="2945"/>
    <cellStyle name="60% - 强调文字颜色 5 5" xfId="2946"/>
    <cellStyle name="60% - 强调文字颜色 5 5 2" xfId="2947"/>
    <cellStyle name="检查单元格 3 4 2" xfId="2948"/>
    <cellStyle name="60% - 强调文字颜色 5 5 3" xfId="2949"/>
    <cellStyle name="60% - 强调文字颜色 5 5 4" xfId="2950"/>
    <cellStyle name="60% - 强调文字颜色 5 6 2" xfId="2951"/>
    <cellStyle name="60% - 强调文字颜色 5 6 2 2" xfId="2952"/>
    <cellStyle name="60% - 强调文字颜色 5 6 3" xfId="2953"/>
    <cellStyle name="60% - 强调文字颜色 5 7" xfId="2954"/>
    <cellStyle name="60% - 强调文字颜色 5 7 2" xfId="2955"/>
    <cellStyle name="60% - 强调文字颜色 6 2" xfId="2956"/>
    <cellStyle name="60% - 强调文字颜色 6 2 2" xfId="2957"/>
    <cellStyle name="60% - 强调文字颜色 6 2 2 2" xfId="2958"/>
    <cellStyle name="60% - 强调文字颜色 6 2 2 2 2" xfId="2959"/>
    <cellStyle name="60% - 强调文字颜色 6 2 2 2 2 2" xfId="2960"/>
    <cellStyle name="60% - 强调文字颜色 6 2 2 2 3" xfId="2961"/>
    <cellStyle name="60% - 强调文字颜色 6 2 2 3" xfId="2962"/>
    <cellStyle name="60% - 强调文字颜色 6 2 2 3 2" xfId="2963"/>
    <cellStyle name="货币 4 2 7 2" xfId="2964"/>
    <cellStyle name="60% - 强调文字颜色 6 2 2 4" xfId="2965"/>
    <cellStyle name="60% - 强调文字颜色 6 2 3" xfId="2966"/>
    <cellStyle name="60% - 强调文字颜色 6 2 3 2" xfId="2967"/>
    <cellStyle name="60% - 强调文字颜色 6 2 3 2 2" xfId="2968"/>
    <cellStyle name="标题 1 2_2015财政决算公开" xfId="2969"/>
    <cellStyle name="60% - 强调文字颜色 6 2 3 2 2 2" xfId="2970"/>
    <cellStyle name="60% - 强调文字颜色 6 2 3 2 3" xfId="2971"/>
    <cellStyle name="60% - 强调文字颜色 6 2 3 3" xfId="2972"/>
    <cellStyle name="60% - 强调文字颜色 6 2 3 4" xfId="2973"/>
    <cellStyle name="60% - 强调文字颜色 6 2 3 5" xfId="2974"/>
    <cellStyle name="60% - 强调文字颜色 6 2 4 2" xfId="2975"/>
    <cellStyle name="汇总 4 3" xfId="2976"/>
    <cellStyle name="60% - 强调文字颜色 6 2 4 2 2" xfId="2977"/>
    <cellStyle name="解释性文本 3 2 2" xfId="2978"/>
    <cellStyle name="60% - 强调文字颜色 6 2 5" xfId="2979"/>
    <cellStyle name="解释性文本 3 2 3" xfId="2980"/>
    <cellStyle name="60% - 强调文字颜色 6 2 6" xfId="2981"/>
    <cellStyle name="60% - 强调文字颜色 6 3" xfId="2982"/>
    <cellStyle name="千位分隔 2 2 2 4" xfId="2983"/>
    <cellStyle name="60% - 强调文字颜色 6 3 2" xfId="2984"/>
    <cellStyle name="60% - 强调文字颜色 6 3 2 4" xfId="2985"/>
    <cellStyle name="千位分隔 2 2 2 5" xfId="2986"/>
    <cellStyle name="检查单元格 4 2 2" xfId="2987"/>
    <cellStyle name="60% - 强调文字颜色 6 3 3" xfId="2988"/>
    <cellStyle name="常规 4 2 2 9" xfId="2989"/>
    <cellStyle name="60% - 强调文字颜色 6 3 3 2 2" xfId="2990"/>
    <cellStyle name="60% - 强调文字颜色 6 3 3 3" xfId="2991"/>
    <cellStyle name="千位分隔 2 2 2 6" xfId="2992"/>
    <cellStyle name="检查单元格 4 2 3" xfId="2993"/>
    <cellStyle name="60% - 强调文字颜色 6 3 4" xfId="2994"/>
    <cellStyle name="60% - 强调文字颜色 6 3 4 2" xfId="2995"/>
    <cellStyle name="解释性文本 3 3 2" xfId="2996"/>
    <cellStyle name="60% - 强调文字颜色 6 3 5" xfId="2997"/>
    <cellStyle name="百分比 3 2 2" xfId="2998"/>
    <cellStyle name="60% - 强调文字颜色 6 4" xfId="2999"/>
    <cellStyle name="百分比 3 2 2 2" xfId="3000"/>
    <cellStyle name="60% - 强调文字颜色 6 4 2" xfId="3001"/>
    <cellStyle name="检查单元格 4 3 2" xfId="3002"/>
    <cellStyle name="百分比 3 2 2 3" xfId="3003"/>
    <cellStyle name="60% - 强调文字颜色 6 4 3" xfId="3004"/>
    <cellStyle name="60% - 强调文字颜色 6 4 3 2" xfId="3005"/>
    <cellStyle name="60% - 强调文字颜色 6 4 4" xfId="3006"/>
    <cellStyle name="百分比 3 2 3" xfId="3007"/>
    <cellStyle name="60% - 强调文字颜色 6 5" xfId="3008"/>
    <cellStyle name="Header1" xfId="3009"/>
    <cellStyle name="60% - 强调文字颜色 6 5 2 2 2" xfId="3010"/>
    <cellStyle name="60% - 强调文字颜色 6 5 2 3" xfId="3011"/>
    <cellStyle name="60% - 强调文字颜色 6 5 3 2" xfId="3012"/>
    <cellStyle name="60% - 强调文字颜色 6 5 4" xfId="3013"/>
    <cellStyle name="常规 3 2 4 2 2" xfId="3014"/>
    <cellStyle name="百分比 3 2 4" xfId="3015"/>
    <cellStyle name="60% - 强调文字颜色 6 6" xfId="3016"/>
    <cellStyle name="常规 2 2 3 8" xfId="3017"/>
    <cellStyle name="60% - 强调文字颜色 6 6 2" xfId="3018"/>
    <cellStyle name="60% - 强调文字颜色 6 6 3" xfId="3019"/>
    <cellStyle name="60% - 强调文字颜色 6 7" xfId="3020"/>
    <cellStyle name="常规 12 2 2 2 2" xfId="3021"/>
    <cellStyle name="60% - 强调文字颜色 6 8" xfId="3022"/>
    <cellStyle name="60% - 着色 1" xfId="3023"/>
    <cellStyle name="60% - 着色 1 2" xfId="3024"/>
    <cellStyle name="60% - 着色 2" xfId="3025"/>
    <cellStyle name="常规 2 2 11" xfId="3026"/>
    <cellStyle name="60% - 着色 2 2" xfId="3027"/>
    <cellStyle name="60% - 着色 3" xfId="3028"/>
    <cellStyle name="60% - 着色 3 2" xfId="3029"/>
    <cellStyle name="60% - 着色 4" xfId="3030"/>
    <cellStyle name="60% - 着色 5" xfId="3031"/>
    <cellStyle name="适中 3 2 2 2" xfId="3032"/>
    <cellStyle name="60% - 着色 6" xfId="3033"/>
    <cellStyle name="Calc Currency (0)" xfId="3034"/>
    <cellStyle name="常规 3 6 2" xfId="3035"/>
    <cellStyle name="Comma [0] 2" xfId="3036"/>
    <cellStyle name="comma zerodec" xfId="3037"/>
    <cellStyle name="常规 2 2" xfId="3038"/>
    <cellStyle name="Comma_1995" xfId="3039"/>
    <cellStyle name="Currency [0]" xfId="3040"/>
    <cellStyle name="Currency [0] 2" xfId="3041"/>
    <cellStyle name="计算 6 2 2" xfId="3042"/>
    <cellStyle name="Currency1 2" xfId="3043"/>
    <cellStyle name="计算 5 2 3" xfId="3044"/>
    <cellStyle name="Date" xfId="3045"/>
    <cellStyle name="Date 2" xfId="3046"/>
    <cellStyle name="货币 3 2 4 4 2" xfId="3047"/>
    <cellStyle name="Dollar (zero dec)" xfId="3048"/>
    <cellStyle name="Dollar (zero dec) 2" xfId="3049"/>
    <cellStyle name="货币 3 2 7" xfId="3050"/>
    <cellStyle name="常规 28 2" xfId="3051"/>
    <cellStyle name="常规 33 2" xfId="3052"/>
    <cellStyle name="Fixed" xfId="3053"/>
    <cellStyle name="Header1 2" xfId="3054"/>
    <cellStyle name="强调文字颜色 5 2 3" xfId="3055"/>
    <cellStyle name="标题 5 2 3_2015财政决算公开" xfId="3056"/>
    <cellStyle name="Header2" xfId="3057"/>
    <cellStyle name="Header2 2" xfId="3058"/>
    <cellStyle name="HEADING1 2" xfId="3059"/>
    <cellStyle name="HEADING2" xfId="3060"/>
    <cellStyle name="HEADING2 2" xfId="3061"/>
    <cellStyle name="Normal_#10-Headcount" xfId="3062"/>
    <cellStyle name="常规 2 3 2 9" xfId="3063"/>
    <cellStyle name="Total" xfId="3064"/>
    <cellStyle name="表标题 3" xfId="3065"/>
    <cellStyle name="标题 3 2_2015财政决算公开" xfId="3066"/>
    <cellStyle name="Total 2" xfId="3067"/>
    <cellStyle name="检查单元格 6 3" xfId="3068"/>
    <cellStyle name="常规 2 5 2 2 3" xfId="3069"/>
    <cellStyle name="常规 10 3_2015财政决算公开" xfId="3070"/>
    <cellStyle name="百分比 2" xfId="3071"/>
    <cellStyle name="百分比 2 2 2" xfId="3072"/>
    <cellStyle name="百分比 2 2 2 2" xfId="3073"/>
    <cellStyle name="百分比 2 2 2 3" xfId="3074"/>
    <cellStyle name="百分比 2 2 2 3 2" xfId="3075"/>
    <cellStyle name="百分比 2 2 3" xfId="3076"/>
    <cellStyle name="百分比 2 2 3 2" xfId="3077"/>
    <cellStyle name="百分比 2 2 3 2 2" xfId="3078"/>
    <cellStyle name="百分比 2 2 3 3" xfId="3079"/>
    <cellStyle name="常规 3 2 3 2 2" xfId="3080"/>
    <cellStyle name="百分比 2 2 4" xfId="3081"/>
    <cellStyle name="百分比 2 2 5" xfId="3082"/>
    <cellStyle name="百分比 2 3 2" xfId="3083"/>
    <cellStyle name="百分比 2 3 2 2" xfId="3084"/>
    <cellStyle name="百分比 2 3 2 2 2" xfId="3085"/>
    <cellStyle name="百分比 2 3 2 3" xfId="3086"/>
    <cellStyle name="百分比 2 3 3" xfId="3087"/>
    <cellStyle name="百分比 2 3 3 2" xfId="3088"/>
    <cellStyle name="常规 3 2 3 3 2" xfId="3089"/>
    <cellStyle name="百分比 2 3 4" xfId="3090"/>
    <cellStyle name="差 2 4 2" xfId="3091"/>
    <cellStyle name="百分比 2 4" xfId="3092"/>
    <cellStyle name="百分比 2 4 2" xfId="3093"/>
    <cellStyle name="百分比 2 4 2 2" xfId="3094"/>
    <cellStyle name="百分比 2 5" xfId="3095"/>
    <cellStyle name="百分比 2 5 2" xfId="3096"/>
    <cellStyle name="百分比 3" xfId="3097"/>
    <cellStyle name="常规 2 4 2 9" xfId="3098"/>
    <cellStyle name="百分比 3 2" xfId="3099"/>
    <cellStyle name="百分比 3 3 2" xfId="3100"/>
    <cellStyle name="百分比 3 3 2 2" xfId="3101"/>
    <cellStyle name="百分比 3 3 3" xfId="3102"/>
    <cellStyle name="百分比 3 4" xfId="3103"/>
    <cellStyle name="百分比 3 4 2" xfId="3104"/>
    <cellStyle name="百分比 3 5" xfId="3105"/>
    <cellStyle name="常规 2 2 6" xfId="3106"/>
    <cellStyle name="百分比 4 2" xfId="3107"/>
    <cellStyle name="常规 2 2 6 2" xfId="3108"/>
    <cellStyle name="百分比 4 2 2" xfId="3109"/>
    <cellStyle name="千位分隔 3 2 3 4" xfId="3110"/>
    <cellStyle name="常规 2 2 6 2 2" xfId="3111"/>
    <cellStyle name="百分比 4 2 2 2" xfId="3112"/>
    <cellStyle name="百分比 4 2 2 2 2" xfId="3113"/>
    <cellStyle name="小数" xfId="3114"/>
    <cellStyle name="百分比 4 2 2 3" xfId="3115"/>
    <cellStyle name="常规 2 2 6 3" xfId="3116"/>
    <cellStyle name="百分比 4 2 3" xfId="3117"/>
    <cellStyle name="千位分隔 3 2 4 4" xfId="3118"/>
    <cellStyle name="常规 2 2 6 3 2" xfId="3119"/>
    <cellStyle name="百分比 4 2 3 2" xfId="3120"/>
    <cellStyle name="常规 2 2 7" xfId="3121"/>
    <cellStyle name="百分比 4 3" xfId="3122"/>
    <cellStyle name="汇总 3" xfId="3123"/>
    <cellStyle name="常规 2 2 7 2" xfId="3124"/>
    <cellStyle name="百分比 4 3 2" xfId="3125"/>
    <cellStyle name="汇总 3 2" xfId="3126"/>
    <cellStyle name="常规 2 2 7 2 2" xfId="3127"/>
    <cellStyle name="百分比 4 3 2 2" xfId="3128"/>
    <cellStyle name="常规 2 2 8" xfId="3129"/>
    <cellStyle name="百分比 4 4" xfId="3130"/>
    <cellStyle name="常规 2 2 8 2" xfId="3131"/>
    <cellStyle name="百分比 4 4 2" xfId="3132"/>
    <cellStyle name="百分比 5" xfId="3133"/>
    <cellStyle name="强调文字颜色 1 2 3 2 2" xfId="3134"/>
    <cellStyle name="常规 2 3 6" xfId="3135"/>
    <cellStyle name="标题 5 2 2 3" xfId="3136"/>
    <cellStyle name="百分比 5 2" xfId="3137"/>
    <cellStyle name="强调文字颜色 1 2 3 2 2 2" xfId="3138"/>
    <cellStyle name="常规 2 3 6 2" xfId="3139"/>
    <cellStyle name="标题 5 2 2 3 2" xfId="3140"/>
    <cellStyle name="百分比 5 2 2" xfId="3141"/>
    <cellStyle name="千位分隔 4 2 3 4" xfId="3142"/>
    <cellStyle name="常规 2 3 6 2 2" xfId="3143"/>
    <cellStyle name="百分比 5 2 2 2" xfId="3144"/>
    <cellStyle name="百分比 5 2 2 2 2" xfId="3145"/>
    <cellStyle name="常规 2 3 6 3" xfId="3146"/>
    <cellStyle name="百分比 5 2 3" xfId="3147"/>
    <cellStyle name="常规 4 2 2 8" xfId="3148"/>
    <cellStyle name="千位分隔 4 2 4 4" xfId="3149"/>
    <cellStyle name="常规 2 3 6 3 2" xfId="3150"/>
    <cellStyle name="百分比 5 2 3 2" xfId="3151"/>
    <cellStyle name="强调文字颜色 1 2 3 2 3" xfId="3152"/>
    <cellStyle name="常规 2 3 7" xfId="3153"/>
    <cellStyle name="标题 5 2 2 4" xfId="3154"/>
    <cellStyle name="百分比 5 3" xfId="3155"/>
    <cellStyle name="常规 2 3 7 2" xfId="3156"/>
    <cellStyle name="百分比 5 3 2" xfId="3157"/>
    <cellStyle name="百分比 5 3 2 2" xfId="3158"/>
    <cellStyle name="百分比 5 3 3" xfId="3159"/>
    <cellStyle name="常规 2 3 8" xfId="3160"/>
    <cellStyle name="常规 2 3 4 2 2" xfId="3161"/>
    <cellStyle name="标题 5 2 2 5" xfId="3162"/>
    <cellStyle name="百分比 5 4" xfId="3163"/>
    <cellStyle name="常规 2 3 8 2" xfId="3164"/>
    <cellStyle name="百分比 5 4 2" xfId="3165"/>
    <cellStyle name="常规 2 3 9" xfId="3166"/>
    <cellStyle name="百分比 5 5" xfId="3167"/>
    <cellStyle name="常规 2 3 9 2" xfId="3168"/>
    <cellStyle name="百分比 5 5 2" xfId="3169"/>
    <cellStyle name="百分比 5 6" xfId="3170"/>
    <cellStyle name="常规 18 2" xfId="3171"/>
    <cellStyle name="常规 23 2" xfId="3172"/>
    <cellStyle name="百分比 6" xfId="3173"/>
    <cellStyle name="强调文字颜色 1 2 3 3 2" xfId="3174"/>
    <cellStyle name="常规 2 4 6" xfId="3175"/>
    <cellStyle name="标题 5 2 3 3" xfId="3176"/>
    <cellStyle name="百分比 6 2" xfId="3177"/>
    <cellStyle name="常规 2 4 6 2" xfId="3178"/>
    <cellStyle name="百分比 6 2 2" xfId="3179"/>
    <cellStyle name="标题 2 4 3" xfId="3180"/>
    <cellStyle name="常规 2 4 6 2 2" xfId="3181"/>
    <cellStyle name="百分比 6 2 2 2" xfId="3182"/>
    <cellStyle name="百分比 6 2 2 3" xfId="3183"/>
    <cellStyle name="常规 2 4 6 3" xfId="3184"/>
    <cellStyle name="百分比 6 2 3" xfId="3185"/>
    <cellStyle name="标题 2 5 3" xfId="3186"/>
    <cellStyle name="常规 2 4 6 3 2" xfId="3187"/>
    <cellStyle name="百分比 6 2 3 2" xfId="3188"/>
    <cellStyle name="常规 2 4 7" xfId="3189"/>
    <cellStyle name="标题 5 2 3 4" xfId="3190"/>
    <cellStyle name="百分比 6 3" xfId="3191"/>
    <cellStyle name="常规 2 4 7 2" xfId="3192"/>
    <cellStyle name="百分比 6 3 2" xfId="3193"/>
    <cellStyle name="标题 3 4 3" xfId="3194"/>
    <cellStyle name="百分比 6 3 2 2" xfId="3195"/>
    <cellStyle name="百分比 6 3 3" xfId="3196"/>
    <cellStyle name="常规 2 4 8" xfId="3197"/>
    <cellStyle name="常规 2 3 4 3 2" xfId="3198"/>
    <cellStyle name="百分比 6 4" xfId="3199"/>
    <cellStyle name="常规 2 4 8 2" xfId="3200"/>
    <cellStyle name="百分比 6 4 2" xfId="3201"/>
    <cellStyle name="常规 2 4 9" xfId="3202"/>
    <cellStyle name="百分比 6 5" xfId="3203"/>
    <cellStyle name="百分比 7" xfId="3204"/>
    <cellStyle name="常规 2 5 6" xfId="3205"/>
    <cellStyle name="百分比 7 2" xfId="3206"/>
    <cellStyle name="百分比 7 2 2" xfId="3207"/>
    <cellStyle name="百分比 7 2 2 2" xfId="3208"/>
    <cellStyle name="百分比 7 2 2 2 2" xfId="3209"/>
    <cellStyle name="百分比 7 2 2 3" xfId="3210"/>
    <cellStyle name="百分比 7 2 3" xfId="3211"/>
    <cellStyle name="百分比 7 2 3 2" xfId="3212"/>
    <cellStyle name="百分比 7 3" xfId="3213"/>
    <cellStyle name="百分比 7 3 2" xfId="3214"/>
    <cellStyle name="百分比 7 3 2 2" xfId="3215"/>
    <cellStyle name="百分比 7 3 3" xfId="3216"/>
    <cellStyle name="常规 2 3 4 4 2" xfId="3217"/>
    <cellStyle name="百分比 7 4" xfId="3218"/>
    <cellStyle name="百分比 7 4 2" xfId="3219"/>
    <cellStyle name="百分比 7 5" xfId="3220"/>
    <cellStyle name="百分比 8" xfId="3221"/>
    <cellStyle name="标题 1 2 2 2" xfId="3222"/>
    <cellStyle name="标题 1 2 2 2 2" xfId="3223"/>
    <cellStyle name="计算 2 3 2" xfId="3224"/>
    <cellStyle name="标题 1 2 2 3" xfId="3225"/>
    <cellStyle name="标题 1 2 3" xfId="3226"/>
    <cellStyle name="标题 1 2 3 2" xfId="3227"/>
    <cellStyle name="计算 2 4 2" xfId="3228"/>
    <cellStyle name="标题 1 2 3 3" xfId="3229"/>
    <cellStyle name="计算 2 4 3" xfId="3230"/>
    <cellStyle name="常规 5 6 4 2" xfId="3231"/>
    <cellStyle name="标题 1 2 3 4" xfId="3232"/>
    <cellStyle name="标题 1 2 4 2" xfId="3233"/>
    <cellStyle name="常规 2 2 2 4 5" xfId="3234"/>
    <cellStyle name="标题 1 3 2 2" xfId="3235"/>
    <cellStyle name="标题 1 3 2 2 2" xfId="3236"/>
    <cellStyle name="计算 3 3 2" xfId="3237"/>
    <cellStyle name="标题 1 3 2 3" xfId="3238"/>
    <cellStyle name="标题 1 3 3" xfId="3239"/>
    <cellStyle name="标题 1 3 3 2" xfId="3240"/>
    <cellStyle name="好_F00DC810C49E00C2E0430A3413167AE0" xfId="3241"/>
    <cellStyle name="标题 1 4" xfId="3242"/>
    <cellStyle name="常规 12 2 5" xfId="3243"/>
    <cellStyle name="标题 1 4 2" xfId="3244"/>
    <cellStyle name="标题 1 4 3" xfId="3245"/>
    <cellStyle name="常规 2 4 5 2 2" xfId="3246"/>
    <cellStyle name="标题 1 5" xfId="3247"/>
    <cellStyle name="标题 1 5 3" xfId="3248"/>
    <cellStyle name="常规 2 4 5 3 2" xfId="3249"/>
    <cellStyle name="常规 4 2 2 2 2 2" xfId="3250"/>
    <cellStyle name="标题 1 6" xfId="3251"/>
    <cellStyle name="标题 1 6 2" xfId="3252"/>
    <cellStyle name="标题 1 7" xfId="3253"/>
    <cellStyle name="标题 10" xfId="3254"/>
    <cellStyle name="标题 2 2" xfId="3255"/>
    <cellStyle name="标题 2 2 2 2" xfId="3256"/>
    <cellStyle name="差_5.中央部门决算（草案)-1" xfId="3257"/>
    <cellStyle name="标题 2 2 2 2 2" xfId="3258"/>
    <cellStyle name="标题 2 2 2 3" xfId="3259"/>
    <cellStyle name="标题 2 2 3" xfId="3260"/>
    <cellStyle name="货币 2 6" xfId="3261"/>
    <cellStyle name="标题 2 2 3 2" xfId="3262"/>
    <cellStyle name="货币 2 7" xfId="3263"/>
    <cellStyle name="标题 2 2 3 3" xfId="3264"/>
    <cellStyle name="货币 2 8" xfId="3265"/>
    <cellStyle name="常规 4 2 2 4 4 2" xfId="3266"/>
    <cellStyle name="标题 2 2 3 4" xfId="3267"/>
    <cellStyle name="标题 2 3" xfId="3268"/>
    <cellStyle name="常规 2 3 2 4 5" xfId="3269"/>
    <cellStyle name="标题 2 3 2 2" xfId="3270"/>
    <cellStyle name="标题 2 3 2 2 2" xfId="3271"/>
    <cellStyle name="标题 2 3 2 3" xfId="3272"/>
    <cellStyle name="标题 2 3 3" xfId="3273"/>
    <cellStyle name="标题 2 3 3 2" xfId="3274"/>
    <cellStyle name="标题 2 3 4" xfId="3275"/>
    <cellStyle name="标题 2 4" xfId="3276"/>
    <cellStyle name="常规 13 2 5" xfId="3277"/>
    <cellStyle name="标题 2 4 2" xfId="3278"/>
    <cellStyle name="标题 2 5" xfId="3279"/>
    <cellStyle name="常规 4 2 2 2 3 2" xfId="3280"/>
    <cellStyle name="标题 2 6" xfId="3281"/>
    <cellStyle name="标题 2 6 2" xfId="3282"/>
    <cellStyle name="标题 2 7" xfId="3283"/>
    <cellStyle name="标题 3 2" xfId="3284"/>
    <cellStyle name="好 5" xfId="3285"/>
    <cellStyle name="标题 3 2 2" xfId="3286"/>
    <cellStyle name="后继超级链接 4" xfId="3287"/>
    <cellStyle name="好 5 2" xfId="3288"/>
    <cellStyle name="常规 57" xfId="3289"/>
    <cellStyle name="常规 62" xfId="3290"/>
    <cellStyle name="标题 3 2 2 2" xfId="3291"/>
    <cellStyle name="后继超级链接 5" xfId="3292"/>
    <cellStyle name="好 5 3" xfId="3293"/>
    <cellStyle name="常规 58" xfId="3294"/>
    <cellStyle name="常规 63" xfId="3295"/>
    <cellStyle name="标题 3 2 2 3" xfId="3296"/>
    <cellStyle name="好 6" xfId="3297"/>
    <cellStyle name="标题 3 2 3" xfId="3298"/>
    <cellStyle name="好 6 3" xfId="3299"/>
    <cellStyle name="标题 3 2 3 3" xfId="3300"/>
    <cellStyle name="标题 3 2 3 4" xfId="3301"/>
    <cellStyle name="好 7" xfId="3302"/>
    <cellStyle name="标题 3 2 4" xfId="3303"/>
    <cellStyle name="好 7 2" xfId="3304"/>
    <cellStyle name="标题 3 2 4 2" xfId="3305"/>
    <cellStyle name="好 8" xfId="3306"/>
    <cellStyle name="标题 3 2 5" xfId="3307"/>
    <cellStyle name="标题 3 3" xfId="3308"/>
    <cellStyle name="标题 3 3 2" xfId="3309"/>
    <cellStyle name="标题 3 3 3" xfId="3310"/>
    <cellStyle name="标题 3 3 4" xfId="3311"/>
    <cellStyle name="标题 3 4" xfId="3312"/>
    <cellStyle name="标题 3 4 2" xfId="3313"/>
    <cellStyle name="标题 3 5" xfId="3314"/>
    <cellStyle name="标题 3 5 2" xfId="3315"/>
    <cellStyle name="烹拳_laroux" xfId="3316"/>
    <cellStyle name="标题 3 5 3" xfId="3317"/>
    <cellStyle name="常规 4 2 2 2 4 2" xfId="3318"/>
    <cellStyle name="标题 3 6" xfId="3319"/>
    <cellStyle name="标题 3 6 2" xfId="3320"/>
    <cellStyle name="标题 3 7" xfId="3321"/>
    <cellStyle name="标题 3 8" xfId="3322"/>
    <cellStyle name="标题 4 2 2" xfId="3323"/>
    <cellStyle name="标题 4 2 2 2" xfId="3324"/>
    <cellStyle name="标题 4 2 2 2 2" xfId="3325"/>
    <cellStyle name="标题 4 2 2 3" xfId="3326"/>
    <cellStyle name="标题 4 2 3" xfId="3327"/>
    <cellStyle name="标题 4 2 3 2" xfId="3328"/>
    <cellStyle name="标题 4 2 3 2 2" xfId="3329"/>
    <cellStyle name="标题 4 2 3 3" xfId="3330"/>
    <cellStyle name="标题 4 2 4" xfId="3331"/>
    <cellStyle name="标题 4 2 4 2" xfId="3332"/>
    <cellStyle name="标题 4 2 5" xfId="3333"/>
    <cellStyle name="标题 4 2_2015财政决算公开" xfId="3334"/>
    <cellStyle name="标题 4 3" xfId="3335"/>
    <cellStyle name="标题 4 3 2" xfId="3336"/>
    <cellStyle name="好 2 2 2 3" xfId="3337"/>
    <cellStyle name="标题 4 3 2 2" xfId="3338"/>
    <cellStyle name="常规 4 2 6" xfId="3339"/>
    <cellStyle name="标题 4 3 2 2 2" xfId="3340"/>
    <cellStyle name="标题 4 3 2 3" xfId="3341"/>
    <cellStyle name="标题 4 3 3" xfId="3342"/>
    <cellStyle name="标题 4 3 3 2" xfId="3343"/>
    <cellStyle name="常规 2 2_2015财政决算公开" xfId="3344"/>
    <cellStyle name="标题 4 3 4" xfId="3345"/>
    <cellStyle name="标题 5 2 2" xfId="3346"/>
    <cellStyle name="常规 2 3 5" xfId="3347"/>
    <cellStyle name="标题 5 2 2 2" xfId="3348"/>
    <cellStyle name="常规 2 3 5 2" xfId="3349"/>
    <cellStyle name="标题 5 2 2 2 2" xfId="3350"/>
    <cellStyle name="常规 2 3 5 3" xfId="3351"/>
    <cellStyle name="标题 5 2 2 2 3" xfId="3352"/>
    <cellStyle name="标题 5 2 2 2_2015财政决算公开" xfId="3353"/>
    <cellStyle name="常规 2 3 3 4 2" xfId="3354"/>
    <cellStyle name="标题 5 2 2_2015财政决算公开" xfId="3355"/>
    <cellStyle name="标题 5 2 3" xfId="3356"/>
    <cellStyle name="常规 2 4 5" xfId="3357"/>
    <cellStyle name="标题 5 2 3 2" xfId="3358"/>
    <cellStyle name="常规 2 4 5 2" xfId="3359"/>
    <cellStyle name="标题 5 2 3 2 2" xfId="3360"/>
    <cellStyle name="标题 5 2 4" xfId="3361"/>
    <cellStyle name="标题 5 2 5" xfId="3362"/>
    <cellStyle name="标题 5 2 6" xfId="3363"/>
    <cellStyle name="标题 5 3" xfId="3364"/>
    <cellStyle name="标题 5 3 5" xfId="3365"/>
    <cellStyle name="链接单元格 6" xfId="3366"/>
    <cellStyle name="标题 5 3_2015财政决算公开" xfId="3367"/>
    <cellStyle name="标题 5_2015财政决算公开" xfId="3368"/>
    <cellStyle name="标题 6 2" xfId="3369"/>
    <cellStyle name="标题 7" xfId="3370"/>
    <cellStyle name="标题 7 2" xfId="3371"/>
    <cellStyle name="标题 9" xfId="3372"/>
    <cellStyle name="超级链接 2 2 2 2" xfId="3373"/>
    <cellStyle name="表标题" xfId="3374"/>
    <cellStyle name="表标题 2" xfId="3375"/>
    <cellStyle name="表标题 2 2" xfId="3376"/>
    <cellStyle name="表标题 2 2 2 2" xfId="3377"/>
    <cellStyle name="表标题 2 2 3" xfId="3378"/>
    <cellStyle name="表标题 2 3" xfId="3379"/>
    <cellStyle name="表标题 2 4" xfId="3380"/>
    <cellStyle name="表标题 3 2" xfId="3381"/>
    <cellStyle name="表标题 3 3" xfId="3382"/>
    <cellStyle name="表标题 4" xfId="3383"/>
    <cellStyle name="表标题 4 2" xfId="3384"/>
    <cellStyle name="解释性文本 5" xfId="3385"/>
    <cellStyle name="差 2" xfId="3386"/>
    <cellStyle name="解释性文本 5 2" xfId="3387"/>
    <cellStyle name="差 2 2" xfId="3388"/>
    <cellStyle name="差 2 4" xfId="3389"/>
    <cellStyle name="差 2 5" xfId="3390"/>
    <cellStyle name="差 2_2015财政决算公开" xfId="3391"/>
    <cellStyle name="解释性文本 6" xfId="3392"/>
    <cellStyle name="差 3" xfId="3393"/>
    <cellStyle name="差 3 3" xfId="3394"/>
    <cellStyle name="差 3 4" xfId="3395"/>
    <cellStyle name="差 3 5" xfId="3396"/>
    <cellStyle name="差 4 2" xfId="3397"/>
    <cellStyle name="差 4 3" xfId="3398"/>
    <cellStyle name="差 4 4" xfId="3399"/>
    <cellStyle name="差 5" xfId="3400"/>
    <cellStyle name="差 5 2" xfId="3401"/>
    <cellStyle name="差 5 2 2" xfId="3402"/>
    <cellStyle name="差 5 2 2 2" xfId="3403"/>
    <cellStyle name="差 5 3" xfId="3404"/>
    <cellStyle name="差 5 3 2" xfId="3405"/>
    <cellStyle name="差 5 4" xfId="3406"/>
    <cellStyle name="差 6" xfId="3407"/>
    <cellStyle name="差 6 2" xfId="3408"/>
    <cellStyle name="差 6 2 2" xfId="3409"/>
    <cellStyle name="差 6 3" xfId="3410"/>
    <cellStyle name="差_出版署2010年度中央部门决算草案" xfId="3411"/>
    <cellStyle name="差_司法部2010年度中央部门决算（草案）报" xfId="3412"/>
    <cellStyle name="常规 10 2" xfId="3413"/>
    <cellStyle name="常规 10 2 2" xfId="3414"/>
    <cellStyle name="常规 10 2 2 3" xfId="3415"/>
    <cellStyle name="常规 10 2 2_2015财政决算公开" xfId="3416"/>
    <cellStyle name="常规 10 2 3 2" xfId="3417"/>
    <cellStyle name="强调文字颜色 1 3 2 2 2" xfId="3418"/>
    <cellStyle name="常规 10 2 4" xfId="3419"/>
    <cellStyle name="常规 10 3 2 2" xfId="3420"/>
    <cellStyle name="常规 10 3 3" xfId="3421"/>
    <cellStyle name="货币 2 3 2 2" xfId="3422"/>
    <cellStyle name="常规 10 4" xfId="3423"/>
    <cellStyle name="货币 2 3 2 2 2" xfId="3424"/>
    <cellStyle name="常规 10 4 2" xfId="3425"/>
    <cellStyle name="汇总 3 3 2" xfId="3426"/>
    <cellStyle name="货币 2 3 2 3" xfId="3427"/>
    <cellStyle name="常规 10 5" xfId="3428"/>
    <cellStyle name="警告文本 3 3 2" xfId="3429"/>
    <cellStyle name="货币 2 3 2 4" xfId="3430"/>
    <cellStyle name="常规 10 6" xfId="3431"/>
    <cellStyle name="常规 2 4 2 2 3 2" xfId="3432"/>
    <cellStyle name="常规 10_2015财政决算公开" xfId="3433"/>
    <cellStyle name="常规 11" xfId="3434"/>
    <cellStyle name="常规 11 2 2 2 2" xfId="3435"/>
    <cellStyle name="货币 4 7 2" xfId="3436"/>
    <cellStyle name="常规 11 2 2 3" xfId="3437"/>
    <cellStyle name="常规 11_报 预算   行政政法处(1)" xfId="3438"/>
    <cellStyle name="好 4 2" xfId="3439"/>
    <cellStyle name="常规 12" xfId="3440"/>
    <cellStyle name="常规 12 2 2 2 2 2" xfId="3441"/>
    <cellStyle name="检查单元格 2 3 5" xfId="3442"/>
    <cellStyle name="常规 69" xfId="3443"/>
    <cellStyle name="常规 12 2 2 2_2015财政决算公开" xfId="3444"/>
    <cellStyle name="常规 12 2 2 3" xfId="3445"/>
    <cellStyle name="常规 12 2 2 3 2" xfId="3446"/>
    <cellStyle name="常规 12 2 2 4" xfId="3447"/>
    <cellStyle name="常规 12 2 2 5" xfId="3448"/>
    <cellStyle name="常规 12 2 3 3" xfId="3449"/>
    <cellStyle name="常规 12 2 3_2015财政决算公开" xfId="3450"/>
    <cellStyle name="常规 12 2 4 2" xfId="3451"/>
    <cellStyle name="常规 12 4 2 2" xfId="3452"/>
    <cellStyle name="常规 12 4 3" xfId="3453"/>
    <cellStyle name="常规 2 3 2 3 3" xfId="3454"/>
    <cellStyle name="常规 12 4_2015财政决算公开" xfId="3455"/>
    <cellStyle name="货币 2 3 4 5" xfId="3456"/>
    <cellStyle name="常规 12 7" xfId="3457"/>
    <cellStyle name="常规 12_2015财政决算公开" xfId="3458"/>
    <cellStyle name="好 4 3" xfId="3459"/>
    <cellStyle name="常规 13" xfId="3460"/>
    <cellStyle name="货币 2 2 9 2" xfId="3461"/>
    <cellStyle name="常规 13 2 2 3" xfId="3462"/>
    <cellStyle name="常规 2 2 2 2 3 2 2" xfId="3463"/>
    <cellStyle name="常规 13 2 2_2015财政决算公开" xfId="3464"/>
    <cellStyle name="常规 14 2" xfId="3465"/>
    <cellStyle name="常规 14 2 2" xfId="3466"/>
    <cellStyle name="常规 14 3" xfId="3467"/>
    <cellStyle name="常规 14 3 2" xfId="3468"/>
    <cellStyle name="货币 2 3 6 2" xfId="3469"/>
    <cellStyle name="常规 14 4" xfId="3470"/>
    <cellStyle name="常规 14 4 2" xfId="3471"/>
    <cellStyle name="常规 14_2015财政决算公开" xfId="3472"/>
    <cellStyle name="常规 2 3 2 2 5 2" xfId="3473"/>
    <cellStyle name="常规 15_2015财政决算公开" xfId="3474"/>
    <cellStyle name="常规 16_2015财政决算公开" xfId="3475"/>
    <cellStyle name="常规 17 2 2" xfId="3476"/>
    <cellStyle name="常规 22 2 2" xfId="3477"/>
    <cellStyle name="常规 19" xfId="3478"/>
    <cellStyle name="常规 24" xfId="3479"/>
    <cellStyle name="常规 19 2" xfId="3480"/>
    <cellStyle name="常规 24 2" xfId="3481"/>
    <cellStyle name="常规 19 2 2" xfId="3482"/>
    <cellStyle name="常规 24 2 2" xfId="3483"/>
    <cellStyle name="常规 3_收入总表2 2" xfId="3484"/>
    <cellStyle name="常规 19_2015财政决算公开" xfId="3485"/>
    <cellStyle name="常规 2" xfId="3486"/>
    <cellStyle name="货币 4 2 4 3 2" xfId="3487"/>
    <cellStyle name="常规 2 10" xfId="3488"/>
    <cellStyle name="常规 2 2 2 6 3" xfId="3489"/>
    <cellStyle name="常规 2 11" xfId="3490"/>
    <cellStyle name="常规 2 2 2 6 4" xfId="3491"/>
    <cellStyle name="常规 2 2 10" xfId="3492"/>
    <cellStyle name="常规 2 4 3 5" xfId="3493"/>
    <cellStyle name="输出 2 3 4" xfId="3494"/>
    <cellStyle name="常规 2 2 2" xfId="3495"/>
    <cellStyle name="常规 2 2 2 10" xfId="3496"/>
    <cellStyle name="常规 2 4 3 5 2" xfId="3497"/>
    <cellStyle name="常规 2 2 2 2" xfId="3498"/>
    <cellStyle name="常规 2 2 2 2 2 2 2" xfId="3499"/>
    <cellStyle name="常规 2 2 2 2 2 3" xfId="3500"/>
    <cellStyle name="常规 2 3 2 2 6" xfId="3501"/>
    <cellStyle name="常规 2 2 2 2 2 3 2" xfId="3502"/>
    <cellStyle name="常规 2 2 2 2 2 4 2" xfId="3503"/>
    <cellStyle name="常规 2 2 2 2 2 5" xfId="3504"/>
    <cellStyle name="常规 2 2 2 2 2_2015财政决算公开" xfId="3505"/>
    <cellStyle name="常规 2 2 2 2 3" xfId="3506"/>
    <cellStyle name="货币 2 2 9" xfId="3507"/>
    <cellStyle name="常规 2 2 2 2 3 2" xfId="3508"/>
    <cellStyle name="常规 2 2 2 2 3 3" xfId="3509"/>
    <cellStyle name="常规 2 2 2 2 3 3 2" xfId="3510"/>
    <cellStyle name="常规 2 2 2 2 3 4" xfId="3511"/>
    <cellStyle name="常规 2 2 2 2 4 2" xfId="3512"/>
    <cellStyle name="常规 2 2 2 2 4 2 2" xfId="3513"/>
    <cellStyle name="常规 2 2 2 2 4 3 2" xfId="3514"/>
    <cellStyle name="常规 2 2 2 2 4 4" xfId="3515"/>
    <cellStyle name="常规 2 2 2 2 4 4 2" xfId="3516"/>
    <cellStyle name="常规 2 2 2 2 4 5" xfId="3517"/>
    <cellStyle name="常规 2 2 2 2 6" xfId="3518"/>
    <cellStyle name="常规 2 2 2 2 7" xfId="3519"/>
    <cellStyle name="常规 2 2 2 2 8" xfId="3520"/>
    <cellStyle name="常规 2 2 2 3" xfId="3521"/>
    <cellStyle name="常规 2 2 2 3 2" xfId="3522"/>
    <cellStyle name="常规 2 2 2 3 2 2" xfId="3523"/>
    <cellStyle name="常规 2 2 2 3 3" xfId="3524"/>
    <cellStyle name="常规 2 2 2 3 3 2" xfId="3525"/>
    <cellStyle name="货币 4 5 2 2" xfId="3526"/>
    <cellStyle name="常规 2 2 2 3 4" xfId="3527"/>
    <cellStyle name="常规 2 2 2 3 4 2" xfId="3528"/>
    <cellStyle name="常规 2 2 2 3_2015财政决算公开" xfId="3529"/>
    <cellStyle name="货币 4 5 3 2" xfId="3530"/>
    <cellStyle name="常规 2 2 2 4 4" xfId="3531"/>
    <cellStyle name="常规 2 2 2 4 4 2" xfId="3532"/>
    <cellStyle name="输出 3 2 2 3" xfId="3533"/>
    <cellStyle name="常规 2 2 2 5 2 2" xfId="3534"/>
    <cellStyle name="货币 4 2 4 2 2" xfId="3535"/>
    <cellStyle name="常规 2 2 2 5 3" xfId="3536"/>
    <cellStyle name="常规 2 2 2 5 4" xfId="3537"/>
    <cellStyle name="常规 2 2 2 6 2" xfId="3538"/>
    <cellStyle name="常规 2 2 2 6 2 2" xfId="3539"/>
    <cellStyle name="常规 2 2 2 6 3 2" xfId="3540"/>
    <cellStyle name="常规 2 2 2 6 4 2" xfId="3541"/>
    <cellStyle name="常规 3 2 2 3" xfId="3542"/>
    <cellStyle name="常规 2 2 2 6 5" xfId="3543"/>
    <cellStyle name="常规 2 2 2 6_2015财政决算公开" xfId="3544"/>
    <cellStyle name="货币 3 4 3" xfId="3545"/>
    <cellStyle name="常规 2 2 2 7 2" xfId="3546"/>
    <cellStyle name="常规 2 4 3 6" xfId="3547"/>
    <cellStyle name="常规 2 2 3 4 2 2" xfId="3548"/>
    <cellStyle name="输出 2 3 5" xfId="3549"/>
    <cellStyle name="常规 2 2 3" xfId="3550"/>
    <cellStyle name="常规 2 2 3 2" xfId="3551"/>
    <cellStyle name="常规 2 2 3 2 2" xfId="3552"/>
    <cellStyle name="常规 2 2 3 2 3" xfId="3553"/>
    <cellStyle name="常规 2 2 3 2 3 2" xfId="3554"/>
    <cellStyle name="常规 2 2 3 2 4 2" xfId="3555"/>
    <cellStyle name="常规 2 2 3 3" xfId="3556"/>
    <cellStyle name="常规 2 2 3 3 2" xfId="3557"/>
    <cellStyle name="常规 2 3 3 6" xfId="3558"/>
    <cellStyle name="常规 2 2 3 3 2 2" xfId="3559"/>
    <cellStyle name="常规 2 2 3 3 3" xfId="3560"/>
    <cellStyle name="常规 2 3 4 6" xfId="3561"/>
    <cellStyle name="常规 2 2 3 3 3 2" xfId="3562"/>
    <cellStyle name="货币 4 6 2 2" xfId="3563"/>
    <cellStyle name="常规 2 2 3 3 4" xfId="3564"/>
    <cellStyle name="常规 2 2 3 4 3" xfId="3565"/>
    <cellStyle name="常规 2 4 4 6" xfId="3566"/>
    <cellStyle name="常规 2 3 3" xfId="3567"/>
    <cellStyle name="常规 2 2 3 4 3 2" xfId="3568"/>
    <cellStyle name="常规 2 2 3 5 2" xfId="3569"/>
    <cellStyle name="常规 2 2 3 6 2" xfId="3570"/>
    <cellStyle name="常规 2 2 3 7" xfId="3571"/>
    <cellStyle name="常规 2 4 3 7" xfId="3572"/>
    <cellStyle name="常规 2 2 4" xfId="3573"/>
    <cellStyle name="常规 2 2 4 2" xfId="3574"/>
    <cellStyle name="常规 2 2 4 2 2" xfId="3575"/>
    <cellStyle name="常规 2 2 4 3" xfId="3576"/>
    <cellStyle name="常规 2 2 4 3 2" xfId="3577"/>
    <cellStyle name="常规 2 2 4 4 2" xfId="3578"/>
    <cellStyle name="常规 2 2 4 5" xfId="3579"/>
    <cellStyle name="常规 2 2 5" xfId="3580"/>
    <cellStyle name="常规 2 2 5 2" xfId="3581"/>
    <cellStyle name="常规 2 2 5 2 2" xfId="3582"/>
    <cellStyle name="常规 2 2 5 3" xfId="3583"/>
    <cellStyle name="常规 2 2 5 3 2" xfId="3584"/>
    <cellStyle name="常规 2 2 5 4" xfId="3585"/>
    <cellStyle name="常规 2 2 5 4 2" xfId="3586"/>
    <cellStyle name="常规 2 2 5 5" xfId="3587"/>
    <cellStyle name="汇总 4 2" xfId="3588"/>
    <cellStyle name="常规 2 2 7 3 2" xfId="3589"/>
    <cellStyle name="常规 2 2 9 2" xfId="3590"/>
    <cellStyle name="常规 2 3 11" xfId="3591"/>
    <cellStyle name="常规 2 4 4 5" xfId="3592"/>
    <cellStyle name="常规 2 3 2" xfId="3593"/>
    <cellStyle name="常规 2 3 2 2" xfId="3594"/>
    <cellStyle name="常规 2 3 2 2 2" xfId="3595"/>
    <cellStyle name="常规 2 3 2 2 2 2" xfId="3596"/>
    <cellStyle name="常规 2 3 2 2 3" xfId="3597"/>
    <cellStyle name="常规 2 3 2 2 3 2" xfId="3598"/>
    <cellStyle name="常规 2 3 2 2 4 2" xfId="3599"/>
    <cellStyle name="常规 2 3 2 2 7" xfId="3600"/>
    <cellStyle name="常规 2 3 2 3" xfId="3601"/>
    <cellStyle name="常规 2 3 2 3 2" xfId="3602"/>
    <cellStyle name="常规 2 3 2 3 2 2" xfId="3603"/>
    <cellStyle name="常规 2 3 2 3 4" xfId="3604"/>
    <cellStyle name="常规 2 3 2 4 2 2" xfId="3605"/>
    <cellStyle name="常规 2 3 2 4 3" xfId="3606"/>
    <cellStyle name="常规 2 3 2 4 3 2" xfId="3607"/>
    <cellStyle name="常规 2 3 2 4 4" xfId="3608"/>
    <cellStyle name="常规 2 3 2 4 4 2" xfId="3609"/>
    <cellStyle name="常规 2 3 2 5 2" xfId="3610"/>
    <cellStyle name="常规 2 3 2 6" xfId="3611"/>
    <cellStyle name="常规 2 3 2 6 2" xfId="3612"/>
    <cellStyle name="常规 2 3 2 7" xfId="3613"/>
    <cellStyle name="常规 2 3 2 7 2" xfId="3614"/>
    <cellStyle name="常规 2 3 2 8" xfId="3615"/>
    <cellStyle name="常规 2 3 3 2 2" xfId="3616"/>
    <cellStyle name="常规 2 3 3 3" xfId="3617"/>
    <cellStyle name="常规 2 3 3 3 2" xfId="3618"/>
    <cellStyle name="常规 2 3 3 5" xfId="3619"/>
    <cellStyle name="常规 2 3 3 5 2" xfId="3620"/>
    <cellStyle name="常规 2 3 3 7" xfId="3621"/>
    <cellStyle name="常规 2 3 4" xfId="3622"/>
    <cellStyle name="常规 2 3 4 2" xfId="3623"/>
    <cellStyle name="常规 2 3 4 3" xfId="3624"/>
    <cellStyle name="常规 2 3 4 4" xfId="3625"/>
    <cellStyle name="常规 2 3 4 5" xfId="3626"/>
    <cellStyle name="常规 2 3 5 4" xfId="3627"/>
    <cellStyle name="常规 2 4" xfId="3628"/>
    <cellStyle name="常规 2 4 10 2" xfId="3629"/>
    <cellStyle name="常规 2 4 11" xfId="3630"/>
    <cellStyle name="常规 2 4 2" xfId="3631"/>
    <cellStyle name="常规 2 4 2 2" xfId="3632"/>
    <cellStyle name="常规 2 4 2 2 2" xfId="3633"/>
    <cellStyle name="常规 2 4 2 2 2 2" xfId="3634"/>
    <cellStyle name="常规 2 4 2 2 3" xfId="3635"/>
    <cellStyle name="常规 2 4 2 2 4" xfId="3636"/>
    <cellStyle name="常规 2 4 2 2 5 2" xfId="3637"/>
    <cellStyle name="常规 2 4 2 2 6" xfId="3638"/>
    <cellStyle name="常规 2 4 2 2 7" xfId="3639"/>
    <cellStyle name="常规 2 4 2 3" xfId="3640"/>
    <cellStyle name="输出 2 2 2 2 2" xfId="3641"/>
    <cellStyle name="常规 7 2 3 3" xfId="3642"/>
    <cellStyle name="常规 2 4 2 3 2 2" xfId="3643"/>
    <cellStyle name="常规 2 4 2 3 3 2" xfId="3644"/>
    <cellStyle name="常规 2 4 2 3 4" xfId="3645"/>
    <cellStyle name="常规 2 4 2 3 5" xfId="3646"/>
    <cellStyle name="常规 2 4 2 6" xfId="3647"/>
    <cellStyle name="常规 2 4 2 7" xfId="3648"/>
    <cellStyle name="常规 2 4 3 2 2" xfId="3649"/>
    <cellStyle name="常规 2 4 3 3" xfId="3650"/>
    <cellStyle name="常规 2 4 3 3 2" xfId="3651"/>
    <cellStyle name="常规 2 4 3 4 2" xfId="3652"/>
    <cellStyle name="常规 2 4 4 2" xfId="3653"/>
    <cellStyle name="常规 2 4 4 2 2" xfId="3654"/>
    <cellStyle name="常规 2 4 4 3" xfId="3655"/>
    <cellStyle name="常规 2 4 4 3 2" xfId="3656"/>
    <cellStyle name="常规 2 4 4 4" xfId="3657"/>
    <cellStyle name="常规 2 4 4 4 2" xfId="3658"/>
    <cellStyle name="常规 2 4 5 3" xfId="3659"/>
    <cellStyle name="常规 2 4 5 4" xfId="3660"/>
    <cellStyle name="检查单元格 7" xfId="3661"/>
    <cellStyle name="小数 5" xfId="3662"/>
    <cellStyle name="常规 2 5 2 3" xfId="3663"/>
    <cellStyle name="检查单元格 9" xfId="3664"/>
    <cellStyle name="常规 2 5 2 5" xfId="3665"/>
    <cellStyle name="常规 2 5 3 2" xfId="3666"/>
    <cellStyle name="常规 2 5 3 3" xfId="3667"/>
    <cellStyle name="常规 2 5 4 2" xfId="3668"/>
    <cellStyle name="常规 2 5 4 3" xfId="3669"/>
    <cellStyle name="常规 2 6" xfId="3670"/>
    <cellStyle name="常规 2 6 2" xfId="3671"/>
    <cellStyle name="常规 2 6 2 2" xfId="3672"/>
    <cellStyle name="货币 2 2 3 3 2" xfId="3673"/>
    <cellStyle name="常规 2 6 4" xfId="3674"/>
    <cellStyle name="常规 2 7" xfId="3675"/>
    <cellStyle name="常规 2 7 3" xfId="3676"/>
    <cellStyle name="输入 2" xfId="3677"/>
    <cellStyle name="常规 2 8" xfId="3678"/>
    <cellStyle name="输入 2 2" xfId="3679"/>
    <cellStyle name="常规 2 8 2" xfId="3680"/>
    <cellStyle name="常规 27 2 2" xfId="3681"/>
    <cellStyle name="常规 27 3" xfId="3682"/>
    <cellStyle name="常规 29" xfId="3683"/>
    <cellStyle name="常规 34" xfId="3684"/>
    <cellStyle name="常规 29 2" xfId="3685"/>
    <cellStyle name="常规 3" xfId="3686"/>
    <cellStyle name="常规 3 10" xfId="3687"/>
    <cellStyle name="常规 3 11" xfId="3688"/>
    <cellStyle name="常规 3 2" xfId="3689"/>
    <cellStyle name="常规 3 2 2 2" xfId="3690"/>
    <cellStyle name="常规 3 2 2 2 2" xfId="3691"/>
    <cellStyle name="常规 3 2 2 3 2" xfId="3692"/>
    <cellStyle name="常规 3 2 2 6" xfId="3693"/>
    <cellStyle name="常规 3 2 2 6 2" xfId="3694"/>
    <cellStyle name="常规 3 2 3 2" xfId="3695"/>
    <cellStyle name="常规 3 2 3 3" xfId="3696"/>
    <cellStyle name="常规 3 2 4" xfId="3697"/>
    <cellStyle name="常规 3 2 4 3" xfId="3698"/>
    <cellStyle name="常规 3 2 4 3 2" xfId="3699"/>
    <cellStyle name="常规 3 2 4 4" xfId="3700"/>
    <cellStyle name="常规 3 2 4 4 2" xfId="3701"/>
    <cellStyle name="常规 3 3" xfId="3702"/>
    <cellStyle name="常规 3 3 2" xfId="3703"/>
    <cellStyle name="常规 3 3 3" xfId="3704"/>
    <cellStyle name="好 3 2 2 2" xfId="3705"/>
    <cellStyle name="常规 3 3 4" xfId="3706"/>
    <cellStyle name="汇总 2 3 4" xfId="3707"/>
    <cellStyle name="货币 2 2 2 5" xfId="3708"/>
    <cellStyle name="常规 3 4 2 2" xfId="3709"/>
    <cellStyle name="货币 2 2 3 5" xfId="3710"/>
    <cellStyle name="常规 3 4 3 2" xfId="3711"/>
    <cellStyle name="好 3 2 3 2" xfId="3712"/>
    <cellStyle name="常规 3 4 4" xfId="3713"/>
    <cellStyle name="常规 3 5" xfId="3714"/>
    <cellStyle name="常规 3 5 3" xfId="3715"/>
    <cellStyle name="常规 3 5 3 2" xfId="3716"/>
    <cellStyle name="货币 2 2 4 2 2" xfId="3717"/>
    <cellStyle name="常规 3 5 4" xfId="3718"/>
    <cellStyle name="常规 3 6 2 2" xfId="3719"/>
    <cellStyle name="常规 3 6 3" xfId="3720"/>
    <cellStyle name="常规 3 6 3 2" xfId="3721"/>
    <cellStyle name="货币 2 2 4 3 2" xfId="3722"/>
    <cellStyle name="常规 3 6 4" xfId="3723"/>
    <cellStyle name="常规 3 6 5" xfId="3724"/>
    <cellStyle name="常规 3 7" xfId="3725"/>
    <cellStyle name="常规 3 7 2" xfId="3726"/>
    <cellStyle name="常规 3 7 2 2" xfId="3727"/>
    <cellStyle name="常规 3 7 3 2" xfId="3728"/>
    <cellStyle name="货币 2 2 4 4 2" xfId="3729"/>
    <cellStyle name="常规 3 7 4" xfId="3730"/>
    <cellStyle name="好 2 2 2 2 2" xfId="3731"/>
    <cellStyle name="常规 3 8" xfId="3732"/>
    <cellStyle name="常规 3 8 2" xfId="3733"/>
    <cellStyle name="常规 3 9 2" xfId="3734"/>
    <cellStyle name="常规 3_收入总表2" xfId="3735"/>
    <cellStyle name="常规 4" xfId="3736"/>
    <cellStyle name="常规 4 2" xfId="3737"/>
    <cellStyle name="常规 4 2 10" xfId="3738"/>
    <cellStyle name="常规 4 2 11" xfId="3739"/>
    <cellStyle name="常规 4 4" xfId="3740"/>
    <cellStyle name="常规 4 2 2" xfId="3741"/>
    <cellStyle name="常规 6 4" xfId="3742"/>
    <cellStyle name="常规 4 4 2" xfId="3743"/>
    <cellStyle name="常规 4 2 2 2" xfId="3744"/>
    <cellStyle name="货币 3 2 2 5" xfId="3745"/>
    <cellStyle name="常规 6 4 2" xfId="3746"/>
    <cellStyle name="常规 4 2 2 2 2" xfId="3747"/>
    <cellStyle name="常规 6 4 3" xfId="3748"/>
    <cellStyle name="常规 4 2 2 2 3" xfId="3749"/>
    <cellStyle name="常规 4 2 2 2 5" xfId="3750"/>
    <cellStyle name="常规 4 2 2 2 6" xfId="3751"/>
    <cellStyle name="霓付 [0]_laroux" xfId="3752"/>
    <cellStyle name="警告文本 2" xfId="3753"/>
    <cellStyle name="常规 4 2 2 3 2" xfId="3754"/>
    <cellStyle name="警告文本 3" xfId="3755"/>
    <cellStyle name="常规 4 2 2 3 3" xfId="3756"/>
    <cellStyle name="警告文本 3 2" xfId="3757"/>
    <cellStyle name="常规 4 2 2 3 3 2" xfId="3758"/>
    <cellStyle name="警告文本 4" xfId="3759"/>
    <cellStyle name="常规 4 2 2 3 4" xfId="3760"/>
    <cellStyle name="常规 4 2 2 4 3 2" xfId="3761"/>
    <cellStyle name="常规 4 2 2 4 4" xfId="3762"/>
    <cellStyle name="常规 4 2 2 4 5" xfId="3763"/>
    <cellStyle name="常规 4 2 2 6 2" xfId="3764"/>
    <cellStyle name="常规 4 2 2 7 2" xfId="3765"/>
    <cellStyle name="常规 4 5" xfId="3766"/>
    <cellStyle name="常规 4 2 3" xfId="3767"/>
    <cellStyle name="常规 7 4" xfId="3768"/>
    <cellStyle name="常规 4 5 2" xfId="3769"/>
    <cellStyle name="常规 4 2 3 2" xfId="3770"/>
    <cellStyle name="常规 7 5" xfId="3771"/>
    <cellStyle name="常规 4 5 3" xfId="3772"/>
    <cellStyle name="常规 4 2 3 3" xfId="3773"/>
    <cellStyle name="常规 4 6" xfId="3774"/>
    <cellStyle name="常规 4 2 4" xfId="3775"/>
    <cellStyle name="常规 8 5" xfId="3776"/>
    <cellStyle name="常规 4 6 3" xfId="3777"/>
    <cellStyle name="常规 4 2 4 3" xfId="3778"/>
    <cellStyle name="常规 4 2 4 3 2" xfId="3779"/>
    <cellStyle name="常规 4 2 4 4 2" xfId="3780"/>
    <cellStyle name="常规 4 2 4 5" xfId="3781"/>
    <cellStyle name="常规 4 7" xfId="3782"/>
    <cellStyle name="常规 4 2 5" xfId="3783"/>
    <cellStyle name="常规 4 2 8" xfId="3784"/>
    <cellStyle name="常规 4 3" xfId="3785"/>
    <cellStyle name="常规 5 4 2" xfId="3786"/>
    <cellStyle name="常规 4 3 2 2" xfId="3787"/>
    <cellStyle name="常规 5 4 3" xfId="3788"/>
    <cellStyle name="常规 4 3 2 3" xfId="3789"/>
    <cellStyle name="常规 5 5" xfId="3790"/>
    <cellStyle name="常规 4 3 3" xfId="3791"/>
    <cellStyle name="常规 5 5 2" xfId="3792"/>
    <cellStyle name="常规 4 3 3 2" xfId="3793"/>
    <cellStyle name="常规 45 2" xfId="3794"/>
    <cellStyle name="常规 50 2" xfId="3795"/>
    <cellStyle name="常规 46" xfId="3796"/>
    <cellStyle name="常规 51" xfId="3797"/>
    <cellStyle name="常规 47" xfId="3798"/>
    <cellStyle name="常规 52" xfId="3799"/>
    <cellStyle name="常规 48 2" xfId="3800"/>
    <cellStyle name="常规 49 2" xfId="3801"/>
    <cellStyle name="常规 5" xfId="3802"/>
    <cellStyle name="常规 5 10" xfId="3803"/>
    <cellStyle name="常规 5 2" xfId="3804"/>
    <cellStyle name="常规 5 2 2" xfId="3805"/>
    <cellStyle name="常规 5 2 2 2" xfId="3806"/>
    <cellStyle name="常规 5 2 2 3" xfId="3807"/>
    <cellStyle name="常规 5 2 3" xfId="3808"/>
    <cellStyle name="常规 5 2 3 2" xfId="3809"/>
    <cellStyle name="常规 5 2 3 3" xfId="3810"/>
    <cellStyle name="常规 5 2 3 5" xfId="3811"/>
    <cellStyle name="常规 5 2 4" xfId="3812"/>
    <cellStyle name="常规 5 2 4 2" xfId="3813"/>
    <cellStyle name="常规 5 2 4 3" xfId="3814"/>
    <cellStyle name="常规 5 2 4 3 2" xfId="3815"/>
    <cellStyle name="检查单元格 2 2" xfId="3816"/>
    <cellStyle name="常规 5 2 4 4 2" xfId="3817"/>
    <cellStyle name="强调文字颜色 5 3 2 3 2" xfId="3818"/>
    <cellStyle name="检查单元格 3" xfId="3819"/>
    <cellStyle name="常规 5 2 4 5" xfId="3820"/>
    <cellStyle name="常规 5 2 5" xfId="3821"/>
    <cellStyle name="常规 5 2 5 2" xfId="3822"/>
    <cellStyle name="常规 5 2 6" xfId="3823"/>
    <cellStyle name="常规 5 2 6 2" xfId="3824"/>
    <cellStyle name="常规 5 2 7" xfId="3825"/>
    <cellStyle name="常规 5 2 7 2" xfId="3826"/>
    <cellStyle name="常规 5 2 8" xfId="3827"/>
    <cellStyle name="常规 5 3" xfId="3828"/>
    <cellStyle name="常规 5 3 2" xfId="3829"/>
    <cellStyle name="常规 5 3 2 2" xfId="3830"/>
    <cellStyle name="常规 5 3 3" xfId="3831"/>
    <cellStyle name="常规 5 3 3 2" xfId="3832"/>
    <cellStyle name="货币 4 2 2 5" xfId="3833"/>
    <cellStyle name="常规 5 4 2 2" xfId="3834"/>
    <cellStyle name="常规 5 4 3 2" xfId="3835"/>
    <cellStyle name="常规 5 4 6" xfId="3836"/>
    <cellStyle name="常规 5 5 3" xfId="3837"/>
    <cellStyle name="常规 5 5 3 2" xfId="3838"/>
    <cellStyle name="货币 2 2 6 3 2" xfId="3839"/>
    <cellStyle name="常规 5 6 4" xfId="3840"/>
    <cellStyle name="常规 5 6 5" xfId="3841"/>
    <cellStyle name="好_全国友协2010年度中央部门决算（草案）" xfId="3842"/>
    <cellStyle name="千位分隔 4 2 3 2 2" xfId="3843"/>
    <cellStyle name="常规 5 8 2" xfId="3844"/>
    <cellStyle name="千位分隔 4 2 3 3 2" xfId="3845"/>
    <cellStyle name="常规 5 9 2" xfId="3846"/>
    <cellStyle name="后继超级链接 2" xfId="3847"/>
    <cellStyle name="常规 55" xfId="3848"/>
    <cellStyle name="常规 60" xfId="3849"/>
    <cellStyle name="后继超级链接 3" xfId="3850"/>
    <cellStyle name="常规 56" xfId="3851"/>
    <cellStyle name="常规 61" xfId="3852"/>
    <cellStyle name="好 5 4" xfId="3853"/>
    <cellStyle name="常规 59" xfId="3854"/>
    <cellStyle name="常规 64" xfId="3855"/>
    <cellStyle name="常规 6" xfId="3856"/>
    <cellStyle name="常规 6 2" xfId="3857"/>
    <cellStyle name="常规 6 2 2" xfId="3858"/>
    <cellStyle name="常规 6 2 2 2" xfId="3859"/>
    <cellStyle name="千位分隔 4 4 4" xfId="3860"/>
    <cellStyle name="常规 6 2 2 2 2" xfId="3861"/>
    <cellStyle name="常规 6 2 2 3" xfId="3862"/>
    <cellStyle name="常规 6 2 3" xfId="3863"/>
    <cellStyle name="常规 6 2 3 2" xfId="3864"/>
    <cellStyle name="常规 6 2 3 3" xfId="3865"/>
    <cellStyle name="常规 6 2 4" xfId="3866"/>
    <cellStyle name="常规 6 2 5" xfId="3867"/>
    <cellStyle name="常规 6 3" xfId="3868"/>
    <cellStyle name="常规 6 3 2" xfId="3869"/>
    <cellStyle name="常规 6 3 2 2" xfId="3870"/>
    <cellStyle name="常规 7" xfId="3871"/>
    <cellStyle name="常规 7 2" xfId="3872"/>
    <cellStyle name="常规 8" xfId="3873"/>
    <cellStyle name="链接单元格 7" xfId="3874"/>
    <cellStyle name="常规 8 2" xfId="3875"/>
    <cellStyle name="常规 8 2 2 3" xfId="3876"/>
    <cellStyle name="货币 2 7 4 2" xfId="3877"/>
    <cellStyle name="常规 8 2 3 2" xfId="3878"/>
    <cellStyle name="货币 2 7 5" xfId="3879"/>
    <cellStyle name="常规 8 2 4" xfId="3880"/>
    <cellStyle name="常规 8 2 5" xfId="3881"/>
    <cellStyle name="常规 8 3 2 2" xfId="3882"/>
    <cellStyle name="计算 3 4" xfId="3883"/>
    <cellStyle name="常规 9" xfId="3884"/>
    <cellStyle name="常规_2006年预算表" xfId="3885"/>
    <cellStyle name="常规_2007年云南省向人大报送政府收支预算表格式编制过程表" xfId="3886"/>
    <cellStyle name="超级链接 2" xfId="3887"/>
    <cellStyle name="超级链接 2 2" xfId="3888"/>
    <cellStyle name="超级链接 2 2 2" xfId="3889"/>
    <cellStyle name="超级链接 2 2 3" xfId="3890"/>
    <cellStyle name="超级链接 2 3" xfId="3891"/>
    <cellStyle name="超级链接 2 3 2" xfId="3892"/>
    <cellStyle name="超级链接 3" xfId="3893"/>
    <cellStyle name="超级链接 3 2" xfId="3894"/>
    <cellStyle name="超级链接 3 2 2" xfId="3895"/>
    <cellStyle name="超级链接 3 3" xfId="3896"/>
    <cellStyle name="好 2 2" xfId="3897"/>
    <cellStyle name="好 2 2 2" xfId="3898"/>
    <cellStyle name="好 2 2 3" xfId="3899"/>
    <cellStyle name="好 2 2 3 2" xfId="3900"/>
    <cellStyle name="好 2 2 4" xfId="3901"/>
    <cellStyle name="好 3" xfId="3902"/>
    <cellStyle name="好 3 2" xfId="3903"/>
    <cellStyle name="好 3 2 2" xfId="3904"/>
    <cellStyle name="好 3 2 3" xfId="3905"/>
    <cellStyle name="链接单元格 2 3 2" xfId="3906"/>
    <cellStyle name="货币 2 2 4 2" xfId="3907"/>
    <cellStyle name="好 3 2 4" xfId="3908"/>
    <cellStyle name="好_5.中央部门决算（草案)-1" xfId="3909"/>
    <cellStyle name="后继超级链接 2 2" xfId="3910"/>
    <cellStyle name="后继超级链接 2 2 2" xfId="3911"/>
    <cellStyle name="后继超级链接 2 2 2 2" xfId="3912"/>
    <cellStyle name="后继超级链接 2 2 3" xfId="3913"/>
    <cellStyle name="后继超级链接 2 3 2" xfId="3914"/>
    <cellStyle name="后继超级链接 2 4" xfId="3915"/>
    <cellStyle name="货币 2 4 2 2" xfId="3916"/>
    <cellStyle name="汇总 2" xfId="3917"/>
    <cellStyle name="汇总 2 2" xfId="3918"/>
    <cellStyle name="汇总 2 2 2" xfId="3919"/>
    <cellStyle name="汇总 2 3" xfId="3920"/>
    <cellStyle name="汇总 2 3 2" xfId="3921"/>
    <cellStyle name="货币 2 2 2 3" xfId="3922"/>
    <cellStyle name="警告文本 2 3 2" xfId="3923"/>
    <cellStyle name="汇总 2 3 3" xfId="3924"/>
    <cellStyle name="货币 2 2 2 4" xfId="3925"/>
    <cellStyle name="汇总 3 2 2" xfId="3926"/>
    <cellStyle name="警告文本 3 2 2" xfId="3927"/>
    <cellStyle name="汇总 3 2 3" xfId="3928"/>
    <cellStyle name="汇总 3 3" xfId="3929"/>
    <cellStyle name="汇总 4 2 2" xfId="3930"/>
    <cellStyle name="货币 2 10" xfId="3931"/>
    <cellStyle name="货币 2 2" xfId="3932"/>
    <cellStyle name="货币 2 2 2 2" xfId="3933"/>
    <cellStyle name="货币 2 2 2 2 2" xfId="3934"/>
    <cellStyle name="货币 2 2 2 2 2 2" xfId="3935"/>
    <cellStyle name="货币 2 2 2 2 3" xfId="3936"/>
    <cellStyle name="货币 2 2 2 2 3 2" xfId="3937"/>
    <cellStyle name="货币 2 2 2 2 4" xfId="3938"/>
    <cellStyle name="货币 2 2 2 2 4 2" xfId="3939"/>
    <cellStyle name="货币 2 2 2 2 5" xfId="3940"/>
    <cellStyle name="货币 2 2 2 3 2 2" xfId="3941"/>
    <cellStyle name="货币 2 2 2 3 3" xfId="3942"/>
    <cellStyle name="货币 2 2 2 3 3 2" xfId="3943"/>
    <cellStyle name="货币 2 2 2 3 4" xfId="3944"/>
    <cellStyle name="货币 2 2 2 4 2" xfId="3945"/>
    <cellStyle name="货币 2 2 2 4 3" xfId="3946"/>
    <cellStyle name="货币 2 2 2 4 3 2" xfId="3947"/>
    <cellStyle name="货币 2 2 2 4 4 2" xfId="3948"/>
    <cellStyle name="货币 2 2 2 5 2" xfId="3949"/>
    <cellStyle name="货币 2 2 2 6" xfId="3950"/>
    <cellStyle name="货币 2 2 2 6 2" xfId="3951"/>
    <cellStyle name="链接单元格 2 2" xfId="3952"/>
    <cellStyle name="货币 2 2 3" xfId="3953"/>
    <cellStyle name="链接单元格 2 2 2" xfId="3954"/>
    <cellStyle name="货币 2 2 3 2" xfId="3955"/>
    <cellStyle name="货币 2 2 3 4 2" xfId="3956"/>
    <cellStyle name="链接单元格 2 3" xfId="3957"/>
    <cellStyle name="货币 2 2 4" xfId="3958"/>
    <cellStyle name="货币 2 2 4 3" xfId="3959"/>
    <cellStyle name="货币 2 2 4 5" xfId="3960"/>
    <cellStyle name="链接单元格 2 4" xfId="3961"/>
    <cellStyle name="货币 2 2 5" xfId="3962"/>
    <cellStyle name="货币 2 2 6" xfId="3963"/>
    <cellStyle name="货币 2 2 6 4" xfId="3964"/>
    <cellStyle name="货币 2 2 6 4 2" xfId="3965"/>
    <cellStyle name="货币 2 2 8" xfId="3966"/>
    <cellStyle name="货币 2 3 2" xfId="3967"/>
    <cellStyle name="货币 2 3 2 4 2" xfId="3968"/>
    <cellStyle name="链接单元格 3 3" xfId="3969"/>
    <cellStyle name="货币 2 3 4" xfId="3970"/>
    <cellStyle name="链接单元格 3 4" xfId="3971"/>
    <cellStyle name="货币 2 3 5" xfId="3972"/>
    <cellStyle name="货币 2 3 7" xfId="3973"/>
    <cellStyle name="货币 2 3 8" xfId="3974"/>
    <cellStyle name="货币 2 4" xfId="3975"/>
    <cellStyle name="货币 2 4 2" xfId="3976"/>
    <cellStyle name="链接单元格 4 2" xfId="3977"/>
    <cellStyle name="货币 2 4 3" xfId="3978"/>
    <cellStyle name="链接单元格 4 3" xfId="3979"/>
    <cellStyle name="货币 2 4 4" xfId="3980"/>
    <cellStyle name="货币 2 4 5" xfId="3981"/>
    <cellStyle name="货币 2 5" xfId="3982"/>
    <cellStyle name="货币 2 5 2" xfId="3983"/>
    <cellStyle name="货币 2 5 2 2" xfId="3984"/>
    <cellStyle name="链接单元格 5 2" xfId="3985"/>
    <cellStyle name="货币 2 5 3" xfId="3986"/>
    <cellStyle name="链接单元格 5 3" xfId="3987"/>
    <cellStyle name="货币 2 5 4" xfId="3988"/>
    <cellStyle name="货币 2 5 4 2" xfId="3989"/>
    <cellStyle name="货币 2 5 5" xfId="3990"/>
    <cellStyle name="货币 2 6 2 2" xfId="3991"/>
    <cellStyle name="货币 2 6 3 2" xfId="3992"/>
    <cellStyle name="货币 2 6 4" xfId="3993"/>
    <cellStyle name="计算 2 3 2 2 2" xfId="3994"/>
    <cellStyle name="货币 2 9" xfId="3995"/>
    <cellStyle name="检查单元格 4 3" xfId="3996"/>
    <cellStyle name="货币 3 10" xfId="3997"/>
    <cellStyle name="货币 3 2" xfId="3998"/>
    <cellStyle name="输入 2 5" xfId="3999"/>
    <cellStyle name="货币 3 2 2" xfId="4000"/>
    <cellStyle name="货币 3 2 2 2" xfId="4001"/>
    <cellStyle name="货币 3 2 2 2 2" xfId="4002"/>
    <cellStyle name="货币 3 2 2 3" xfId="4003"/>
    <cellStyle name="货币 3 2 2 3 2" xfId="4004"/>
    <cellStyle name="货币 3 2 2 4" xfId="4005"/>
    <cellStyle name="货币 3 2 2 4 2" xfId="4006"/>
    <cellStyle name="货币 3 2 3" xfId="4007"/>
    <cellStyle name="货币 3 2 3 2" xfId="4008"/>
    <cellStyle name="货币 3 2 3 2 2" xfId="4009"/>
    <cellStyle name="货币 3 2 3 4" xfId="4010"/>
    <cellStyle name="货币 3 2 4" xfId="4011"/>
    <cellStyle name="货币 3 2 4 2" xfId="4012"/>
    <cellStyle name="货币 3 2 4 2 2" xfId="4013"/>
    <cellStyle name="货币 3 2 4 3" xfId="4014"/>
    <cellStyle name="货币 3 2 4 4" xfId="4015"/>
    <cellStyle name="货币 3 2 5 2" xfId="4016"/>
    <cellStyle name="货币 3 2 6" xfId="4017"/>
    <cellStyle name="货币 3 2 6 2" xfId="4018"/>
    <cellStyle name="货币 3 3" xfId="4019"/>
    <cellStyle name="输入 3 5" xfId="4020"/>
    <cellStyle name="货币 3 3 2" xfId="4021"/>
    <cellStyle name="货币 3 3 2 2" xfId="4022"/>
    <cellStyle name="货币 3 3 3" xfId="4023"/>
    <cellStyle name="货币 3 3 3 2" xfId="4024"/>
    <cellStyle name="货币 3 3 4" xfId="4025"/>
    <cellStyle name="货币 3 3 5" xfId="4026"/>
    <cellStyle name="货币 3 4" xfId="4027"/>
    <cellStyle name="货币 3 4 4" xfId="4028"/>
    <cellStyle name="货币 3 4 4 2" xfId="4029"/>
    <cellStyle name="货币 3 4 5" xfId="4030"/>
    <cellStyle name="货币 3 5" xfId="4031"/>
    <cellStyle name="货币 3 5 2" xfId="4032"/>
    <cellStyle name="货币 3 5 3" xfId="4033"/>
    <cellStyle name="货币 3 5 3 2" xfId="4034"/>
    <cellStyle name="货币 3 5 4" xfId="4035"/>
    <cellStyle name="货币 3 7" xfId="4036"/>
    <cellStyle name="注释 6" xfId="4037"/>
    <cellStyle name="货币 3 7 2" xfId="4038"/>
    <cellStyle name="货币 3 8" xfId="4039"/>
    <cellStyle name="货币 3 8 2" xfId="4040"/>
    <cellStyle name="货币 3 9" xfId="4041"/>
    <cellStyle name="货币 3 9 2" xfId="4042"/>
    <cellStyle name="货币 4 10" xfId="4043"/>
    <cellStyle name="货币 4 2" xfId="4044"/>
    <cellStyle name="货币 4 2 2" xfId="4045"/>
    <cellStyle name="货币 4 2 2 2" xfId="4046"/>
    <cellStyle name="货币 4 2 2 2 2" xfId="4047"/>
    <cellStyle name="货币 4 2 2 3 2" xfId="4048"/>
    <cellStyle name="货币 4 2 2 4 2" xfId="4049"/>
    <cellStyle name="货币 4 2 3" xfId="4050"/>
    <cellStyle name="货币 4 2 3 2" xfId="4051"/>
    <cellStyle name="货币 4 2 3 2 2" xfId="4052"/>
    <cellStyle name="货币 4 2 3 3" xfId="4053"/>
    <cellStyle name="货币 4 2 3 4" xfId="4054"/>
    <cellStyle name="货币 4 2 4 2" xfId="4055"/>
    <cellStyle name="货币 4 2 4 3" xfId="4056"/>
    <cellStyle name="货币 4 2 4 4" xfId="4057"/>
    <cellStyle name="货币 4 2 4 4 2" xfId="4058"/>
    <cellStyle name="货币 4 2 5" xfId="4059"/>
    <cellStyle name="货币 4 2 5 2" xfId="4060"/>
    <cellStyle name="货币 4 2 6" xfId="4061"/>
    <cellStyle name="货币 4 2 6 2" xfId="4062"/>
    <cellStyle name="货币 4 2 7" xfId="4063"/>
    <cellStyle name="货币 4 3" xfId="4064"/>
    <cellStyle name="货币 4 3 2" xfId="4065"/>
    <cellStyle name="货币 4 3 2 2" xfId="4066"/>
    <cellStyle name="货币 4 3 3" xfId="4067"/>
    <cellStyle name="货币 4 3 3 2" xfId="4068"/>
    <cellStyle name="货币 4 3 4" xfId="4069"/>
    <cellStyle name="货币 4 3 4 2" xfId="4070"/>
    <cellStyle name="货币 4 3 5" xfId="4071"/>
    <cellStyle name="货币 4 4" xfId="4072"/>
    <cellStyle name="货币 4 4 2" xfId="4073"/>
    <cellStyle name="货币 4 4 2 2" xfId="4074"/>
    <cellStyle name="货币 4 4 3 2" xfId="4075"/>
    <cellStyle name="货币 4 4 4" xfId="4076"/>
    <cellStyle name="货币 4 4 4 2" xfId="4077"/>
    <cellStyle name="货币 4 4 5" xfId="4078"/>
    <cellStyle name="货币 4 5" xfId="4079"/>
    <cellStyle name="货币 4 5 3" xfId="4080"/>
    <cellStyle name="货币 4 5 4" xfId="4081"/>
    <cellStyle name="货币 4 7" xfId="4082"/>
    <cellStyle name="货币 4 8" xfId="4083"/>
    <cellStyle name="货币 4 8 2" xfId="4084"/>
    <cellStyle name="货币 4 9 2" xfId="4085"/>
    <cellStyle name="货币 5 2" xfId="4086"/>
    <cellStyle name="货币 5 3" xfId="4087"/>
    <cellStyle name="货币 5 4" xfId="4088"/>
    <cellStyle name="计算 2 3 3 2" xfId="4089"/>
    <cellStyle name="计算 2" xfId="4090"/>
    <cellStyle name="计算 2 2" xfId="4091"/>
    <cellStyle name="计算 2 2 2" xfId="4092"/>
    <cellStyle name="计算 2 2 2 2" xfId="4093"/>
    <cellStyle name="计算 2 2 2 2 2" xfId="4094"/>
    <cellStyle name="计算 2 2 3 2" xfId="4095"/>
    <cellStyle name="计算 2 3" xfId="4096"/>
    <cellStyle name="计算 2 3 2 2" xfId="4097"/>
    <cellStyle name="计算 2 3 2 3" xfId="4098"/>
    <cellStyle name="计算 2 3 4" xfId="4099"/>
    <cellStyle name="计算 2 3 5" xfId="4100"/>
    <cellStyle name="计算 2 5" xfId="4101"/>
    <cellStyle name="计算 2 5 2" xfId="4102"/>
    <cellStyle name="计算 2 6" xfId="4103"/>
    <cellStyle name="计算 2 7" xfId="4104"/>
    <cellStyle name="计算 3 2 2" xfId="4105"/>
    <cellStyle name="计算 3 2 2 2" xfId="4106"/>
    <cellStyle name="计算 3 2 2 2 2" xfId="4107"/>
    <cellStyle name="计算 3 2 2 3" xfId="4108"/>
    <cellStyle name="计算 3 2 3" xfId="4109"/>
    <cellStyle name="计算 3 2 3 2" xfId="4110"/>
    <cellStyle name="计算 3 2 4" xfId="4111"/>
    <cellStyle name="计算 3 3" xfId="4112"/>
    <cellStyle name="计算 3 3 2 2" xfId="4113"/>
    <cellStyle name="计算 3 3 3" xfId="4114"/>
    <cellStyle name="计算 3 4 2" xfId="4115"/>
    <cellStyle name="计算 3 5" xfId="4116"/>
    <cellStyle name="计算 4 2 2" xfId="4117"/>
    <cellStyle name="计算 4 2 2 2" xfId="4118"/>
    <cellStyle name="计算 4 2 3" xfId="4119"/>
    <cellStyle name="计算 4 3" xfId="4120"/>
    <cellStyle name="计算 5 2 2" xfId="4121"/>
    <cellStyle name="计算 5 2 2 2" xfId="4122"/>
    <cellStyle name="计算 5 3" xfId="4123"/>
    <cellStyle name="计算 5 4" xfId="4124"/>
    <cellStyle name="计算 6 3" xfId="4125"/>
    <cellStyle name="检查单元格 2 3" xfId="4126"/>
    <cellStyle name="检查单元格 2 4" xfId="4127"/>
    <cellStyle name="检查单元格 2 5" xfId="4128"/>
    <cellStyle name="检查单元格 2 6" xfId="4129"/>
    <cellStyle name="检查单元格 3 2" xfId="4130"/>
    <cellStyle name="检查单元格 3 3" xfId="4131"/>
    <cellStyle name="检查单元格 3 5" xfId="4132"/>
    <cellStyle name="检查单元格 4" xfId="4133"/>
    <cellStyle name="检查单元格 4 2" xfId="4134"/>
    <cellStyle name="检查单元格 4 4" xfId="4135"/>
    <cellStyle name="检查单元格 5" xfId="4136"/>
    <cellStyle name="检查单元格 5 2 2" xfId="4137"/>
    <cellStyle name="检查单元格 5 2 2 2" xfId="4138"/>
    <cellStyle name="检查单元格 5 2 3" xfId="4139"/>
    <cellStyle name="检查单元格 5 3" xfId="4140"/>
    <cellStyle name="千位_，" xfId="4141"/>
    <cellStyle name="检查单元格 5 3 2" xfId="4142"/>
    <cellStyle name="检查单元格 6 2 2" xfId="4143"/>
    <cellStyle name="检查单元格 7 2" xfId="4144"/>
    <cellStyle name="解释性文本 3 2" xfId="4145"/>
    <cellStyle name="解释性文本 4" xfId="4146"/>
    <cellStyle name="解释性文本 4 2" xfId="4147"/>
    <cellStyle name="解释性文本 4 2 2" xfId="4148"/>
    <cellStyle name="警告文本 2 2 2 2" xfId="4149"/>
    <cellStyle name="警告文本 2 2 3" xfId="4150"/>
    <cellStyle name="警告文本 2 4" xfId="4151"/>
    <cellStyle name="警告文本 3 2 2 2" xfId="4152"/>
    <cellStyle name="警告文本 3 3" xfId="4153"/>
    <cellStyle name="警告文本 4 2" xfId="4154"/>
    <cellStyle name="警告文本 4 2 2" xfId="4155"/>
    <cellStyle name="警告文本 4 3" xfId="4156"/>
    <cellStyle name="警告文本 5" xfId="4157"/>
    <cellStyle name="警告文本 5 2" xfId="4158"/>
    <cellStyle name="警告文本 5 2 2" xfId="4159"/>
    <cellStyle name="警告文本 5 3" xfId="4160"/>
    <cellStyle name="警告文本 6" xfId="4161"/>
    <cellStyle name="警告文本 6 2" xfId="4162"/>
    <cellStyle name="链接单元格 3" xfId="4163"/>
    <cellStyle name="链接单元格 4" xfId="4164"/>
    <cellStyle name="普通_97-917" xfId="4165"/>
    <cellStyle name="千分位[0]_BT (2)" xfId="4166"/>
    <cellStyle name="千位分隔 2" xfId="4167"/>
    <cellStyle name="千位分隔 2 2" xfId="4168"/>
    <cellStyle name="千位分隔 2 2 2" xfId="4169"/>
    <cellStyle name="千位分隔 2 2 2 2" xfId="4170"/>
    <cellStyle name="千位分隔 2 2 2 2 2" xfId="4171"/>
    <cellStyle name="千位分隔 2 2 2 3" xfId="4172"/>
    <cellStyle name="千位分隔 2 2 2 3 2" xfId="4173"/>
    <cellStyle name="千位分隔 2 2 3" xfId="4174"/>
    <cellStyle name="千位分隔 2 2 3 2" xfId="4175"/>
    <cellStyle name="千位分隔 2 2 3 2 2" xfId="4176"/>
    <cellStyle name="千位分隔 2 2 3 3" xfId="4177"/>
    <cellStyle name="千位分隔 2 2 3 3 2" xfId="4178"/>
    <cellStyle name="千位分隔 2 2 3 4" xfId="4179"/>
    <cellStyle name="千位分隔 2 2 3 5" xfId="4180"/>
    <cellStyle name="千位分隔 2 2 4" xfId="4181"/>
    <cellStyle name="强调文字颜色 3 2" xfId="4182"/>
    <cellStyle name="千位分隔 2 2 4 2 2" xfId="4183"/>
    <cellStyle name="强调文字颜色 4 2" xfId="4184"/>
    <cellStyle name="千位分隔 2 2 4 3 2" xfId="4185"/>
    <cellStyle name="强调文字颜色 5 2" xfId="4186"/>
    <cellStyle name="千位分隔 2 2 4 4 2" xfId="4187"/>
    <cellStyle name="千位分隔 2 2 5" xfId="4188"/>
    <cellStyle name="千位分隔 2 2 5 2" xfId="4189"/>
    <cellStyle name="千位分隔 2 2 6" xfId="4190"/>
    <cellStyle name="千位分隔 2 2 6 2" xfId="4191"/>
    <cellStyle name="千位分隔 2 2 7" xfId="4192"/>
    <cellStyle name="千位分隔 2 2 7 2" xfId="4193"/>
    <cellStyle name="千位分隔 2 3" xfId="4194"/>
    <cellStyle name="千位分隔 2 3 2" xfId="4195"/>
    <cellStyle name="千位分隔 2 3 2 2" xfId="4196"/>
    <cellStyle name="千位分隔 2 3 3" xfId="4197"/>
    <cellStyle name="千位分隔 2 3 3 2" xfId="4198"/>
    <cellStyle name="千位分隔 2 3 4" xfId="4199"/>
    <cellStyle name="千位分隔 2 3 4 2" xfId="4200"/>
    <cellStyle name="千位分隔 2 3 5" xfId="4201"/>
    <cellStyle name="千位分隔 2 3 5 2" xfId="4202"/>
    <cellStyle name="千位分隔 2 3 6" xfId="4203"/>
    <cellStyle name="千位分隔 2 4" xfId="4204"/>
    <cellStyle name="千位分隔 2 4 2" xfId="4205"/>
    <cellStyle name="千位分隔 2 4 2 2" xfId="4206"/>
    <cellStyle name="千位分隔 2 4 3" xfId="4207"/>
    <cellStyle name="千位分隔 2 4 3 2" xfId="4208"/>
    <cellStyle name="千位分隔 2 4 4" xfId="4209"/>
    <cellStyle name="千位分隔 2 4 5" xfId="4210"/>
    <cellStyle name="千位分隔 2 5" xfId="4211"/>
    <cellStyle name="千位分隔 2 5 2" xfId="4212"/>
    <cellStyle name="千位分隔 2 5 2 2" xfId="4213"/>
    <cellStyle name="千位分隔 2 5 3" xfId="4214"/>
    <cellStyle name="千位分隔 2 5 3 2" xfId="4215"/>
    <cellStyle name="千位分隔 2 5 4" xfId="4216"/>
    <cellStyle name="千位分隔 2 5 4 2" xfId="4217"/>
    <cellStyle name="千位分隔 2 5 5" xfId="4218"/>
    <cellStyle name="千位分隔 2 6" xfId="4219"/>
    <cellStyle name="千位分隔 2 6 2" xfId="4220"/>
    <cellStyle name="千位分隔 2 7" xfId="4221"/>
    <cellStyle name="千位分隔 2 7 2" xfId="4222"/>
    <cellStyle name="千位分隔 2 8" xfId="4223"/>
    <cellStyle name="千位分隔 2 8 2" xfId="4224"/>
    <cellStyle name="千位分隔 2 9" xfId="4225"/>
    <cellStyle name="千位分隔 3" xfId="4226"/>
    <cellStyle name="千位分隔 3 10" xfId="4227"/>
    <cellStyle name="千位分隔 3 11" xfId="4228"/>
    <cellStyle name="千位分隔 3 2" xfId="4229"/>
    <cellStyle name="千位分隔 3 2 2" xfId="4230"/>
    <cellStyle name="强调文字颜色 3 2 5" xfId="4231"/>
    <cellStyle name="千位分隔 3 2 2 2" xfId="4232"/>
    <cellStyle name="强调文字颜色 3 2 5 2" xfId="4233"/>
    <cellStyle name="千位分隔 3 2 2 2 2" xfId="4234"/>
    <cellStyle name="强调文字颜色 3 2 6" xfId="4235"/>
    <cellStyle name="千位分隔 3 2 2 3" xfId="4236"/>
    <cellStyle name="千位分隔 3 2 2 3 2" xfId="4237"/>
    <cellStyle name="强调文字颜色 3 2 7" xfId="4238"/>
    <cellStyle name="千位分隔 3 2 2 4" xfId="4239"/>
    <cellStyle name="千位分隔 3 2 2 4 2" xfId="4240"/>
    <cellStyle name="千位分隔 3 2 2 5" xfId="4241"/>
    <cellStyle name="千位分隔 3 2 3" xfId="4242"/>
    <cellStyle name="强调文字颜色 3 3 5" xfId="4243"/>
    <cellStyle name="千位分隔 3 2 3 2" xfId="4244"/>
    <cellStyle name="千位分隔 3 2 3 2 2" xfId="4245"/>
    <cellStyle name="千位分隔 3 2 3 3" xfId="4246"/>
    <cellStyle name="千位分隔 3 2 3 3 2" xfId="4247"/>
    <cellStyle name="千位分隔 3 2 4" xfId="4248"/>
    <cellStyle name="千位分隔 3 2 4 2" xfId="4249"/>
    <cellStyle name="千位分隔 3 2 4 2 2" xfId="4250"/>
    <cellStyle name="千位分隔 3 2 4 3" xfId="4251"/>
    <cellStyle name="千位分隔 3 2 4 3 2" xfId="4252"/>
    <cellStyle name="千位分隔 3 2 4 4 2" xfId="4253"/>
    <cellStyle name="千位分隔 3 2 4 5" xfId="4254"/>
    <cellStyle name="千位分隔 3 2 5" xfId="4255"/>
    <cellStyle name="千位分隔 3 2 5 2" xfId="4256"/>
    <cellStyle name="千位分隔 3 2 6" xfId="4257"/>
    <cellStyle name="千位分隔 3 2 6 2" xfId="4258"/>
    <cellStyle name="千位分隔 3 2 7" xfId="4259"/>
    <cellStyle name="千位分隔 3 2 7 2" xfId="4260"/>
    <cellStyle name="千位分隔 3 3" xfId="4261"/>
    <cellStyle name="千位分隔 3 3 2" xfId="4262"/>
    <cellStyle name="强调文字颜色 4 2 5" xfId="4263"/>
    <cellStyle name="千位分隔 3 3 2 2" xfId="4264"/>
    <cellStyle name="千位分隔 3 3 3" xfId="4265"/>
    <cellStyle name="强调文字颜色 4 3 5" xfId="4266"/>
    <cellStyle name="千位分隔 3 3 3 2" xfId="4267"/>
    <cellStyle name="千位分隔 3 3 4" xfId="4268"/>
    <cellStyle name="千位分隔 3 3 4 2" xfId="4269"/>
    <cellStyle name="千位分隔 3 3 5" xfId="4270"/>
    <cellStyle name="千位分隔 3 4" xfId="4271"/>
    <cellStyle name="输出 6" xfId="4272"/>
    <cellStyle name="千位分隔 3 4 2" xfId="4273"/>
    <cellStyle name="输出 6 2" xfId="4274"/>
    <cellStyle name="强调文字颜色 5 2 5" xfId="4275"/>
    <cellStyle name="千位分隔 3 4 2 2" xfId="4276"/>
    <cellStyle name="输出 7" xfId="4277"/>
    <cellStyle name="千位分隔 3 4 3" xfId="4278"/>
    <cellStyle name="输出 7 2" xfId="4279"/>
    <cellStyle name="强调文字颜色 5 3 5" xfId="4280"/>
    <cellStyle name="千位分隔 3 4 3 2" xfId="4281"/>
    <cellStyle name="输出 8" xfId="4282"/>
    <cellStyle name="千位分隔 3 4 4" xfId="4283"/>
    <cellStyle name="千位分隔 3 4 4 2" xfId="4284"/>
    <cellStyle name="输出 9" xfId="4285"/>
    <cellStyle name="千位分隔 3 4 5" xfId="4286"/>
    <cellStyle name="千位分隔 3 5" xfId="4287"/>
    <cellStyle name="千位分隔 3 5 2" xfId="4288"/>
    <cellStyle name="强调文字颜色 6 2 5" xfId="4289"/>
    <cellStyle name="千位分隔 3 5 2 2" xfId="4290"/>
    <cellStyle name="千位分隔 3 5 3" xfId="4291"/>
    <cellStyle name="强调文字颜色 6 3 5" xfId="4292"/>
    <cellStyle name="千位分隔 3 5 3 2" xfId="4293"/>
    <cellStyle name="千位分隔 3 5 4" xfId="4294"/>
    <cellStyle name="千位分隔 3 6" xfId="4295"/>
    <cellStyle name="千位分隔 3 6 2" xfId="4296"/>
    <cellStyle name="千位分隔 3 6 2 2" xfId="4297"/>
    <cellStyle name="千位分隔 3 6 3" xfId="4298"/>
    <cellStyle name="注释 2 2 2 4" xfId="4299"/>
    <cellStyle name="千位分隔 3 6 3 2" xfId="4300"/>
    <cellStyle name="千位分隔 3 6 4" xfId="4301"/>
    <cellStyle name="千位分隔 3 6 4 2" xfId="4302"/>
    <cellStyle name="千位分隔 3 6 5" xfId="4303"/>
    <cellStyle name="千位分隔 3 7" xfId="4304"/>
    <cellStyle name="千位分隔 3 7 2" xfId="4305"/>
    <cellStyle name="千位分隔 3 8" xfId="4306"/>
    <cellStyle name="千位分隔 3 8 2" xfId="4307"/>
    <cellStyle name="千位分隔 3 9" xfId="4308"/>
    <cellStyle name="千位分隔 3 9 2" xfId="4309"/>
    <cellStyle name="千位分隔 4" xfId="4310"/>
    <cellStyle name="千位分隔 4 10" xfId="4311"/>
    <cellStyle name="千位分隔 4 2" xfId="4312"/>
    <cellStyle name="千位分隔 4 2 2" xfId="4313"/>
    <cellStyle name="千位分隔 4 2 2 2" xfId="4314"/>
    <cellStyle name="千位分隔 4 2 2 2 2" xfId="4315"/>
    <cellStyle name="千位分隔 4 2 2 3" xfId="4316"/>
    <cellStyle name="千位分隔 4 2 2 3 2" xfId="4317"/>
    <cellStyle name="千位分隔 4 2 2 4" xfId="4318"/>
    <cellStyle name="千位分隔 4 2 2 4 2" xfId="4319"/>
    <cellStyle name="千位分隔 4 2 2 5" xfId="4320"/>
    <cellStyle name="千位分隔 4 2 3" xfId="4321"/>
    <cellStyle name="千位分隔 4 2 4" xfId="4322"/>
    <cellStyle name="千位分隔 4 2 4 2" xfId="4323"/>
    <cellStyle name="千位分隔 4 2 4 2 2" xfId="4324"/>
    <cellStyle name="千位分隔 4 2 4 3" xfId="4325"/>
    <cellStyle name="适中 6" xfId="4326"/>
    <cellStyle name="千位分隔 4 2 4 3 2" xfId="4327"/>
    <cellStyle name="千位分隔 4 2 4 4 2" xfId="4328"/>
    <cellStyle name="千位分隔 4 2 4 5" xfId="4329"/>
    <cellStyle name="千位分隔 4 2 5" xfId="4330"/>
    <cellStyle name="千位分隔 4 2 5 2" xfId="4331"/>
    <cellStyle name="千位分隔 4 2 6" xfId="4332"/>
    <cellStyle name="千位分隔 4 2 6 2" xfId="4333"/>
    <cellStyle name="千位分隔 4 2 7" xfId="4334"/>
    <cellStyle name="千位分隔 4 2 7 2" xfId="4335"/>
    <cellStyle name="千位分隔 4 2 8" xfId="4336"/>
    <cellStyle name="千位分隔 4 3" xfId="4337"/>
    <cellStyle name="千位分隔 4 3 2" xfId="4338"/>
    <cellStyle name="千位分隔 4 3 2 2" xfId="4339"/>
    <cellStyle name="千位分隔 4 3 4" xfId="4340"/>
    <cellStyle name="千位分隔 4 3 4 2" xfId="4341"/>
    <cellStyle name="千位分隔 4 3 5" xfId="4342"/>
    <cellStyle name="千位分隔 4 4" xfId="4343"/>
    <cellStyle name="千位分隔 4 4 2" xfId="4344"/>
    <cellStyle name="千位分隔 4 4 2 2" xfId="4345"/>
    <cellStyle name="千位分隔 4 4 3" xfId="4346"/>
    <cellStyle name="千位分隔 4 4 3 2" xfId="4347"/>
    <cellStyle name="千位分隔 4 4 4 2" xfId="4348"/>
    <cellStyle name="千位分隔 4 4 5" xfId="4349"/>
    <cellStyle name="千位分隔 4 5" xfId="4350"/>
    <cellStyle name="千位分隔 4 5 2" xfId="4351"/>
    <cellStyle name="千位分隔 4 5 2 2" xfId="4352"/>
    <cellStyle name="千位分隔 4 5 3" xfId="4353"/>
    <cellStyle name="千位分隔 4 5 3 2" xfId="4354"/>
    <cellStyle name="千位分隔 4 5 4" xfId="4355"/>
    <cellStyle name="千位分隔 4 6" xfId="4356"/>
    <cellStyle name="千位分隔 4 6 2" xfId="4357"/>
    <cellStyle name="千位分隔 4 6 2 2" xfId="4358"/>
    <cellStyle name="千位分隔 4 6 3" xfId="4359"/>
    <cellStyle name="千位分隔 4 6 3 2" xfId="4360"/>
    <cellStyle name="千位分隔 4 6 4" xfId="4361"/>
    <cellStyle name="千位分隔 4 6 4 2" xfId="4362"/>
    <cellStyle name="千位分隔 4 6 5" xfId="4363"/>
    <cellStyle name="千位分隔 4 7" xfId="4364"/>
    <cellStyle name="千位分隔 4 7 2" xfId="4365"/>
    <cellStyle name="千位分隔 4 8" xfId="4366"/>
    <cellStyle name="千位分隔 4 8 2" xfId="4367"/>
    <cellStyle name="千位分隔 4 9" xfId="4368"/>
    <cellStyle name="千位分隔 4 9 2" xfId="4369"/>
    <cellStyle name="千位分隔 5" xfId="4370"/>
    <cellStyle name="千位分隔 5 2" xfId="4371"/>
    <cellStyle name="千位分隔 5 2 2" xfId="4372"/>
    <cellStyle name="千位分隔 5 3" xfId="4373"/>
    <cellStyle name="千位分隔 5 3 2" xfId="4374"/>
    <cellStyle name="千位分隔 5 4" xfId="4375"/>
    <cellStyle name="千位分隔 5 4 2" xfId="4376"/>
    <cellStyle name="千位分隔 5 5" xfId="4377"/>
    <cellStyle name="千位分隔 6" xfId="4378"/>
    <cellStyle name="千位分隔 6 2" xfId="4379"/>
    <cellStyle name="千位分隔 6 2 2" xfId="4380"/>
    <cellStyle name="千位分隔 6 3" xfId="4381"/>
    <cellStyle name="千位分隔 6 3 2" xfId="4382"/>
    <cellStyle name="千位分隔 6 4" xfId="4383"/>
    <cellStyle name="千位分隔 7" xfId="4384"/>
    <cellStyle name="千位分隔 7 2" xfId="4385"/>
    <cellStyle name="千位分隔 8" xfId="4386"/>
    <cellStyle name="千位分隔 8 2" xfId="4387"/>
    <cellStyle name="千位分隔 9" xfId="4388"/>
    <cellStyle name="千位分隔 9 2" xfId="4389"/>
    <cellStyle name="钎霖_laroux" xfId="4390"/>
    <cellStyle name="强调文字颜色 1 2" xfId="4391"/>
    <cellStyle name="强调文字颜色 1 2 2" xfId="4392"/>
    <cellStyle name="强调文字颜色 1 2 2 2" xfId="4393"/>
    <cellStyle name="强调文字颜色 1 2 2 2 2" xfId="4394"/>
    <cellStyle name="强调文字颜色 1 2 2 2 2 2" xfId="4395"/>
    <cellStyle name="强调文字颜色 1 2 2 2 3" xfId="4396"/>
    <cellStyle name="强调文字颜色 1 2 2 3 2" xfId="4397"/>
    <cellStyle name="强调文字颜色 1 2 2 4" xfId="4398"/>
    <cellStyle name="强调文字颜色 1 2 3" xfId="4399"/>
    <cellStyle name="强调文字颜色 1 2 3 2" xfId="4400"/>
    <cellStyle name="强调文字颜色 1 2 3 3" xfId="4401"/>
    <cellStyle name="强调文字颜色 1 2 3 4" xfId="4402"/>
    <cellStyle name="强调文字颜色 1 2 3 5" xfId="4403"/>
    <cellStyle name="强调文字颜色 1 2 4" xfId="4404"/>
    <cellStyle name="强调文字颜色 1 2 4 2" xfId="4405"/>
    <cellStyle name="强调文字颜色 1 2 4 2 2" xfId="4406"/>
    <cellStyle name="强调文字颜色 1 2 4 3" xfId="4407"/>
    <cellStyle name="强调文字颜色 1 2 5" xfId="4408"/>
    <cellStyle name="强调文字颜色 1 2 5 2" xfId="4409"/>
    <cellStyle name="强调文字颜色 1 2 6" xfId="4410"/>
    <cellStyle name="强调文字颜色 1 2 7" xfId="4411"/>
    <cellStyle name="强调文字颜色 1 3" xfId="4412"/>
    <cellStyle name="强调文字颜色 1 3 2" xfId="4413"/>
    <cellStyle name="强调文字颜色 1 3 2 2" xfId="4414"/>
    <cellStyle name="强调文字颜色 1 3 2 2 2 2" xfId="4415"/>
    <cellStyle name="强调文字颜色 1 3 2 2 3" xfId="4416"/>
    <cellStyle name="强调文字颜色 1 3 2 3" xfId="4417"/>
    <cellStyle name="强调文字颜色 1 3 2 3 2" xfId="4418"/>
    <cellStyle name="强调文字颜色 1 3 2 4" xfId="4419"/>
    <cellStyle name="强调文字颜色 1 3 3 2" xfId="4420"/>
    <cellStyle name="强调文字颜色 1 3 3 3" xfId="4421"/>
    <cellStyle name="强调文字颜色 1 3 4" xfId="4422"/>
    <cellStyle name="强调文字颜色 1 3 4 2" xfId="4423"/>
    <cellStyle name="强调文字颜色 1 3 5" xfId="4424"/>
    <cellStyle name="强调文字颜色 1 4" xfId="4425"/>
    <cellStyle name="强调文字颜色 1 4 2" xfId="4426"/>
    <cellStyle name="强调文字颜色 1 4 2 2" xfId="4427"/>
    <cellStyle name="强调文字颜色 1 4 2 2 2" xfId="4428"/>
    <cellStyle name="强调文字颜色 1 4 2 3" xfId="4429"/>
    <cellStyle name="强调文字颜色 1 4 3" xfId="4430"/>
    <cellStyle name="强调文字颜色 1 4 3 2" xfId="4431"/>
    <cellStyle name="强调文字颜色 1 4 4" xfId="4432"/>
    <cellStyle name="强调文字颜色 1 5" xfId="4433"/>
    <cellStyle name="强调文字颜色 1 5 2" xfId="4434"/>
    <cellStyle name="强调文字颜色 1 5 2 2" xfId="4435"/>
    <cellStyle name="强调文字颜色 1 5 2 2 2" xfId="4436"/>
    <cellStyle name="强调文字颜色 1 5 2 3" xfId="4437"/>
    <cellStyle name="强调文字颜色 1 5 3" xfId="4438"/>
    <cellStyle name="强调文字颜色 1 5 3 2" xfId="4439"/>
    <cellStyle name="强调文字颜色 1 5 4" xfId="4440"/>
    <cellStyle name="强调文字颜色 1 6" xfId="4441"/>
    <cellStyle name="强调文字颜色 1 6 2" xfId="4442"/>
    <cellStyle name="强调文字颜色 1 6 2 2" xfId="4443"/>
    <cellStyle name="强调文字颜色 1 6 3" xfId="4444"/>
    <cellStyle name="强调文字颜色 1 7" xfId="4445"/>
    <cellStyle name="强调文字颜色 1 7 2" xfId="4446"/>
    <cellStyle name="强调文字颜色 1 8" xfId="4447"/>
    <cellStyle name="强调文字颜色 1 9" xfId="4448"/>
    <cellStyle name="强调文字颜色 2 2" xfId="4449"/>
    <cellStyle name="强调文字颜色 2 2 2" xfId="4450"/>
    <cellStyle name="强调文字颜色 2 2 3" xfId="4451"/>
    <cellStyle name="强调文字颜色 2 2 4" xfId="4452"/>
    <cellStyle name="强调文字颜色 2 2 5" xfId="4453"/>
    <cellStyle name="强调文字颜色 2 2 6" xfId="4454"/>
    <cellStyle name="强调文字颜色 2 2 7" xfId="4455"/>
    <cellStyle name="强调文字颜色 2 3" xfId="4456"/>
    <cellStyle name="强调文字颜色 2 3 2" xfId="4457"/>
    <cellStyle name="强调文字颜色 2 3 2 2" xfId="4458"/>
    <cellStyle name="强调文字颜色 2 3 2 2 2" xfId="4459"/>
    <cellStyle name="强调文字颜色 2 3 2 2 2 2" xfId="4460"/>
    <cellStyle name="强调文字颜色 2 3 2 2 3" xfId="4461"/>
    <cellStyle name="强调文字颜色 2 3 2 3" xfId="4462"/>
    <cellStyle name="强调文字颜色 2 3 2 3 2" xfId="4463"/>
    <cellStyle name="强调文字颜色 2 3 2 4" xfId="4464"/>
    <cellStyle name="强调文字颜色 2 3 3" xfId="4465"/>
    <cellStyle name="强调文字颜色 2 3 3 2" xfId="4466"/>
    <cellStyle name="强调文字颜色 2 3 3 2 2" xfId="4467"/>
    <cellStyle name="强调文字颜色 2 3 3 3" xfId="4468"/>
    <cellStyle name="强调文字颜色 2 3 4" xfId="4469"/>
    <cellStyle name="强调文字颜色 2 3 4 2" xfId="4470"/>
    <cellStyle name="强调文字颜色 2 3 5" xfId="4471"/>
    <cellStyle name="强调文字颜色 2 4" xfId="4472"/>
    <cellStyle name="强调文字颜色 2 4 2" xfId="4473"/>
    <cellStyle name="强调文字颜色 2 4 2 2" xfId="4474"/>
    <cellStyle name="强调文字颜色 2 4 2 2 2" xfId="4475"/>
    <cellStyle name="强调文字颜色 2 4 2 3" xfId="4476"/>
    <cellStyle name="强调文字颜色 2 4 3" xfId="4477"/>
    <cellStyle name="强调文字颜色 2 4 3 2" xfId="4478"/>
    <cellStyle name="强调文字颜色 2 4 4" xfId="4479"/>
    <cellStyle name="强调文字颜色 2 5" xfId="4480"/>
    <cellStyle name="强调文字颜色 2 5 2" xfId="4481"/>
    <cellStyle name="强调文字颜色 2 5 2 2" xfId="4482"/>
    <cellStyle name="强调文字颜色 2 5 2 2 2" xfId="4483"/>
    <cellStyle name="强调文字颜色 2 5 2 3" xfId="4484"/>
    <cellStyle name="强调文字颜色 2 5 3" xfId="4485"/>
    <cellStyle name="强调文字颜色 2 5 3 2" xfId="4486"/>
    <cellStyle name="强调文字颜色 2 5 4" xfId="4487"/>
    <cellStyle name="强调文字颜色 2 6" xfId="4488"/>
    <cellStyle name="强调文字颜色 2 6 2" xfId="4489"/>
    <cellStyle name="强调文字颜色 2 6 2 2" xfId="4490"/>
    <cellStyle name="强调文字颜色 2 6 3" xfId="4491"/>
    <cellStyle name="强调文字颜色 2 7" xfId="4492"/>
    <cellStyle name="强调文字颜色 2 7 2" xfId="4493"/>
    <cellStyle name="强调文字颜色 2 8" xfId="4494"/>
    <cellStyle name="强调文字颜色 2 9" xfId="4495"/>
    <cellStyle name="强调文字颜色 3 2 2" xfId="4496"/>
    <cellStyle name="强调文字颜色 3 2 2 2" xfId="4497"/>
    <cellStyle name="强调文字颜色 3 2 2 2 2" xfId="4498"/>
    <cellStyle name="强调文字颜色 3 2 2 2 2 2" xfId="4499"/>
    <cellStyle name="强调文字颜色 3 2 2 2 3" xfId="4500"/>
    <cellStyle name="强调文字颜色 3 2 2 3" xfId="4501"/>
    <cellStyle name="强调文字颜色 3 2 2 3 2" xfId="4502"/>
    <cellStyle name="强调文字颜色 3 2 2 4" xfId="4503"/>
    <cellStyle name="强调文字颜色 3 2 3" xfId="4504"/>
    <cellStyle name="强调文字颜色 3 2 3 2" xfId="4505"/>
    <cellStyle name="强调文字颜色 3 2 3 2 2" xfId="4506"/>
    <cellStyle name="强调文字颜色 3 2 3 2 2 2" xfId="4507"/>
    <cellStyle name="强调文字颜色 3 2 3 2 3" xfId="4508"/>
    <cellStyle name="强调文字颜色 3 2 3 3" xfId="4509"/>
    <cellStyle name="强调文字颜色 3 2 3 3 2" xfId="4510"/>
    <cellStyle name="强调文字颜色 3 2 3 4" xfId="4511"/>
    <cellStyle name="强调文字颜色 3 2 3 5" xfId="4512"/>
    <cellStyle name="强调文字颜色 3 2 4" xfId="4513"/>
    <cellStyle name="强调文字颜色 3 2 4 2" xfId="4514"/>
    <cellStyle name="强调文字颜色 3 2 4 2 2" xfId="4515"/>
    <cellStyle name="强调文字颜色 3 2 4 3" xfId="4516"/>
    <cellStyle name="强调文字颜色 3 3" xfId="4517"/>
    <cellStyle name="强调文字颜色 3 3 2" xfId="4518"/>
    <cellStyle name="强调文字颜色 3 3 2 2" xfId="4519"/>
    <cellStyle name="强调文字颜色 3 3 2 2 2" xfId="4520"/>
    <cellStyle name="强调文字颜色 3 3 2 2 2 2" xfId="4521"/>
    <cellStyle name="强调文字颜色 3 3 2 2 3" xfId="4522"/>
    <cellStyle name="强调文字颜色 3 3 2 3" xfId="4523"/>
    <cellStyle name="强调文字颜色 3 3 2 3 2" xfId="4524"/>
    <cellStyle name="强调文字颜色 3 3 2 4" xfId="4525"/>
    <cellStyle name="强调文字颜色 3 3 3" xfId="4526"/>
    <cellStyle name="强调文字颜色 3 3 3 2" xfId="4527"/>
    <cellStyle name="强调文字颜色 3 3 3 2 2" xfId="4528"/>
    <cellStyle name="强调文字颜色 3 3 3 3" xfId="4529"/>
    <cellStyle name="强调文字颜色 3 3 4" xfId="4530"/>
    <cellStyle name="强调文字颜色 3 3 4 2" xfId="4531"/>
    <cellStyle name="强调文字颜色 3 4" xfId="4532"/>
    <cellStyle name="强调文字颜色 3 4 2" xfId="4533"/>
    <cellStyle name="强调文字颜色 3 4 2 2" xfId="4534"/>
    <cellStyle name="强调文字颜色 3 4 2 2 2" xfId="4535"/>
    <cellStyle name="强调文字颜色 3 4 3" xfId="4536"/>
    <cellStyle name="强调文字颜色 3 4 3 2" xfId="4537"/>
    <cellStyle name="强调文字颜色 3 4 4" xfId="4538"/>
    <cellStyle name="强调文字颜色 3 5" xfId="4539"/>
    <cellStyle name="强调文字颜色 3 5 2" xfId="4540"/>
    <cellStyle name="强调文字颜色 3 5 2 2" xfId="4541"/>
    <cellStyle name="强调文字颜色 3 5 2 2 2" xfId="4542"/>
    <cellStyle name="强调文字颜色 3 5 2 3" xfId="4543"/>
    <cellStyle name="强调文字颜色 3 5 3" xfId="4544"/>
    <cellStyle name="强调文字颜色 3 5 3 2" xfId="4545"/>
    <cellStyle name="强调文字颜色 3 5 4" xfId="4546"/>
    <cellStyle name="强调文字颜色 3 6" xfId="4547"/>
    <cellStyle name="强调文字颜色 3 6 2" xfId="4548"/>
    <cellStyle name="强调文字颜色 3 6 2 2" xfId="4549"/>
    <cellStyle name="强调文字颜色 3 6 3" xfId="4550"/>
    <cellStyle name="强调文字颜色 3 7" xfId="4551"/>
    <cellStyle name="强调文字颜色 3 7 2" xfId="4552"/>
    <cellStyle name="强调文字颜色 3 8" xfId="4553"/>
    <cellStyle name="强调文字颜色 3 9" xfId="4554"/>
    <cellStyle name="强调文字颜色 4 2 2" xfId="4555"/>
    <cellStyle name="强调文字颜色 4 2 2 2" xfId="4556"/>
    <cellStyle name="强调文字颜色 4 2 2 2 2" xfId="4557"/>
    <cellStyle name="强调文字颜色 4 2 2 2 2 2" xfId="4558"/>
    <cellStyle name="强调文字颜色 4 2 2 2 3" xfId="4559"/>
    <cellStyle name="强调文字颜色 4 2 2 3" xfId="4560"/>
    <cellStyle name="强调文字颜色 4 2 2 4" xfId="4561"/>
    <cellStyle name="强调文字颜色 4 2 3" xfId="4562"/>
    <cellStyle name="强调文字颜色 4 2 3 5" xfId="4563"/>
    <cellStyle name="强调文字颜色 4 2 4" xfId="4564"/>
    <cellStyle name="强调文字颜色 4 2 4 2" xfId="4565"/>
    <cellStyle name="强调文字颜色 4 2 4 2 2" xfId="4566"/>
    <cellStyle name="强调文字颜色 4 2 4 3" xfId="4567"/>
    <cellStyle name="强调文字颜色 4 2 5 2" xfId="4568"/>
    <cellStyle name="强调文字颜色 4 2 6" xfId="4569"/>
    <cellStyle name="强调文字颜色 4 2 7" xfId="4570"/>
    <cellStyle name="强调文字颜色 4 3" xfId="4571"/>
    <cellStyle name="强调文字颜色 4 3 2" xfId="4572"/>
    <cellStyle name="强调文字颜色 4 3 2 2" xfId="4573"/>
    <cellStyle name="强调文字颜色 4 3 2 2 2" xfId="4574"/>
    <cellStyle name="强调文字颜色 4 3 2 2 2 2" xfId="4575"/>
    <cellStyle name="强调文字颜色 4 3 2 2 3" xfId="4576"/>
    <cellStyle name="强调文字颜色 4 3 2 3" xfId="4577"/>
    <cellStyle name="强调文字颜色 4 3 2 3 2" xfId="4578"/>
    <cellStyle name="强调文字颜色 4 3 2 4" xfId="4579"/>
    <cellStyle name="强调文字颜色 4 3 3" xfId="4580"/>
    <cellStyle name="强调文字颜色 4 3 3 2" xfId="4581"/>
    <cellStyle name="强调文字颜色 4 3 3 2 2" xfId="4582"/>
    <cellStyle name="强调文字颜色 4 3 3 3" xfId="4583"/>
    <cellStyle name="强调文字颜色 4 3 4" xfId="4584"/>
    <cellStyle name="强调文字颜色 4 3 4 2" xfId="4585"/>
    <cellStyle name="强调文字颜色 4 4" xfId="4586"/>
    <cellStyle name="强调文字颜色 4 4 2" xfId="4587"/>
    <cellStyle name="强调文字颜色 4 4 2 2" xfId="4588"/>
    <cellStyle name="强调文字颜色 4 4 2 2 2" xfId="4589"/>
    <cellStyle name="强调文字颜色 4 4 2 3" xfId="4590"/>
    <cellStyle name="强调文字颜色 4 4 3" xfId="4591"/>
    <cellStyle name="强调文字颜色 4 4 3 2" xfId="4592"/>
    <cellStyle name="强调文字颜色 4 4 4" xfId="4593"/>
    <cellStyle name="强调文字颜色 4 5" xfId="4594"/>
    <cellStyle name="强调文字颜色 4 5 2" xfId="4595"/>
    <cellStyle name="强调文字颜色 4 5 2 2" xfId="4596"/>
    <cellStyle name="强调文字颜色 4 5 2 2 2" xfId="4597"/>
    <cellStyle name="强调文字颜色 4 5 2 3" xfId="4598"/>
    <cellStyle name="强调文字颜色 4 5 3" xfId="4599"/>
    <cellStyle name="强调文字颜色 4 5 3 2" xfId="4600"/>
    <cellStyle name="强调文字颜色 4 5 4" xfId="4601"/>
    <cellStyle name="强调文字颜色 4 6" xfId="4602"/>
    <cellStyle name="强调文字颜色 4 6 2" xfId="4603"/>
    <cellStyle name="强调文字颜色 4 6 2 2" xfId="4604"/>
    <cellStyle name="强调文字颜色 4 6 3" xfId="4605"/>
    <cellStyle name="强调文字颜色 4 7" xfId="4606"/>
    <cellStyle name="强调文字颜色 4 7 2" xfId="4607"/>
    <cellStyle name="强调文字颜色 4 8" xfId="4608"/>
    <cellStyle name="强调文字颜色 4 9" xfId="4609"/>
    <cellStyle name="强调文字颜色 5 2 2" xfId="4610"/>
    <cellStyle name="强调文字颜色 5 2 2 2" xfId="4611"/>
    <cellStyle name="强调文字颜色 5 2 2 2 2" xfId="4612"/>
    <cellStyle name="强调文字颜色 5 2 2 2 2 2" xfId="4613"/>
    <cellStyle name="强调文字颜色 5 2 2 2 3" xfId="4614"/>
    <cellStyle name="强调文字颜色 5 2 2 3" xfId="4615"/>
    <cellStyle name="强调文字颜色 5 2 2 3 2" xfId="4616"/>
    <cellStyle name="强调文字颜色 5 2 2 4" xfId="4617"/>
    <cellStyle name="强调文字颜色 5 2 3 2" xfId="4618"/>
    <cellStyle name="强调文字颜色 5 2 3 2 2" xfId="4619"/>
    <cellStyle name="强调文字颜色 5 2 3 2 2 2" xfId="4620"/>
    <cellStyle name="强调文字颜色 5 2 3 2 3" xfId="4621"/>
    <cellStyle name="强调文字颜色 5 2 3 3" xfId="4622"/>
    <cellStyle name="强调文字颜色 5 2 3 3 2" xfId="4623"/>
    <cellStyle name="强调文字颜色 5 2 3 4" xfId="4624"/>
    <cellStyle name="强调文字颜色 5 2 3 5" xfId="4625"/>
    <cellStyle name="强调文字颜色 5 2 4" xfId="4626"/>
    <cellStyle name="强调文字颜色 5 2 4 2" xfId="4627"/>
    <cellStyle name="强调文字颜色 5 2 4 2 2" xfId="4628"/>
    <cellStyle name="强调文字颜色 5 2 4 3" xfId="4629"/>
    <cellStyle name="输出 6 2 2" xfId="4630"/>
    <cellStyle name="强调文字颜色 5 2 5 2" xfId="4631"/>
    <cellStyle name="输出 6 3" xfId="4632"/>
    <cellStyle name="强调文字颜色 5 2 6" xfId="4633"/>
    <cellStyle name="强调文字颜色 5 2 7" xfId="4634"/>
    <cellStyle name="强调文字颜色 5 3" xfId="4635"/>
    <cellStyle name="强调文字颜色 5 3 2" xfId="4636"/>
    <cellStyle name="强调文字颜色 5 3 2 2" xfId="4637"/>
    <cellStyle name="强调文字颜色 5 3 2 2 2" xfId="4638"/>
    <cellStyle name="强调文字颜色 5 3 2 2 2 2" xfId="4639"/>
    <cellStyle name="强调文字颜色 5 3 2 2 3" xfId="4640"/>
    <cellStyle name="强调文字颜色 5 3 2 3" xfId="4641"/>
    <cellStyle name="强调文字颜色 5 3 2 4" xfId="4642"/>
    <cellStyle name="强调文字颜色 5 3 3" xfId="4643"/>
    <cellStyle name="强调文字颜色 5 3 3 2" xfId="4644"/>
    <cellStyle name="强调文字颜色 5 3 3 2 2" xfId="4645"/>
    <cellStyle name="强调文字颜色 5 3 3 3" xfId="4646"/>
    <cellStyle name="强调文字颜色 5 3 4" xfId="4647"/>
    <cellStyle name="强调文字颜色 5 3 4 2" xfId="4648"/>
    <cellStyle name="强调文字颜色 5 4" xfId="4649"/>
    <cellStyle name="强调文字颜色 5 4 2" xfId="4650"/>
    <cellStyle name="强调文字颜色 5 4 2 2" xfId="4651"/>
    <cellStyle name="强调文字颜色 5 4 2 2 2" xfId="4652"/>
    <cellStyle name="强调文字颜色 5 4 2 3" xfId="4653"/>
    <cellStyle name="强调文字颜色 5 4 3" xfId="4654"/>
    <cellStyle name="强调文字颜色 5 4 3 2" xfId="4655"/>
    <cellStyle name="强调文字颜色 5 4 4" xfId="4656"/>
    <cellStyle name="强调文字颜色 5 5" xfId="4657"/>
    <cellStyle name="强调文字颜色 5 5 2 2" xfId="4658"/>
    <cellStyle name="强调文字颜色 5 5 2 2 2" xfId="4659"/>
    <cellStyle name="强调文字颜色 5 5 2 3" xfId="4660"/>
    <cellStyle name="强调文字颜色 5 5 3" xfId="4661"/>
    <cellStyle name="强调文字颜色 5 5 3 2" xfId="4662"/>
    <cellStyle name="强调文字颜色 5 5 4" xfId="4663"/>
    <cellStyle name="强调文字颜色 5 6" xfId="4664"/>
    <cellStyle name="强调文字颜色 5 6 2" xfId="4665"/>
    <cellStyle name="强调文字颜色 5 6 2 2" xfId="4666"/>
    <cellStyle name="强调文字颜色 5 6 3" xfId="4667"/>
    <cellStyle name="强调文字颜色 5 7 2" xfId="4668"/>
    <cellStyle name="强调文字颜色 5 8" xfId="4669"/>
    <cellStyle name="强调文字颜色 5 9" xfId="4670"/>
    <cellStyle name="强调文字颜色 6 2" xfId="4671"/>
    <cellStyle name="强调文字颜色 6 2 2" xfId="4672"/>
    <cellStyle name="强调文字颜色 6 2 2 2" xfId="4673"/>
    <cellStyle name="强调文字颜色 6 2 2 2 2" xfId="4674"/>
    <cellStyle name="强调文字颜色 6 2 2 2 2 2" xfId="4675"/>
    <cellStyle name="强调文字颜色 6 2 2 2 3" xfId="4676"/>
    <cellStyle name="强调文字颜色 6 2 2 3" xfId="4677"/>
    <cellStyle name="强调文字颜色 6 2 2 3 2" xfId="4678"/>
    <cellStyle name="强调文字颜色 6 2 2 4" xfId="4679"/>
    <cellStyle name="强调文字颜色 6 2 3" xfId="4680"/>
    <cellStyle name="强调文字颜色 6 2 3 2" xfId="4681"/>
    <cellStyle name="强调文字颜色 6 2 3 2 2" xfId="4682"/>
    <cellStyle name="强调文字颜色 6 2 3 2 2 2" xfId="4683"/>
    <cellStyle name="强调文字颜色 6 2 3 2 3" xfId="4684"/>
    <cellStyle name="强调文字颜色 6 2 3 3" xfId="4685"/>
    <cellStyle name="强调文字颜色 6 2 3 3 2" xfId="4686"/>
    <cellStyle name="强调文字颜色 6 2 3 4" xfId="4687"/>
    <cellStyle name="强调文字颜色 6 2 3 5" xfId="4688"/>
    <cellStyle name="强调文字颜色 6 2 4" xfId="4689"/>
    <cellStyle name="强调文字颜色 6 2 4 2" xfId="4690"/>
    <cellStyle name="强调文字颜色 6 2 4 2 2" xfId="4691"/>
    <cellStyle name="强调文字颜色 6 2 4 3" xfId="4692"/>
    <cellStyle name="强调文字颜色 6 2 5 2" xfId="4693"/>
    <cellStyle name="强调文字颜色 6 2 6" xfId="4694"/>
    <cellStyle name="强调文字颜色 6 2 7" xfId="4695"/>
    <cellStyle name="强调文字颜色 6 3" xfId="4696"/>
    <cellStyle name="强调文字颜色 6 3 2" xfId="4697"/>
    <cellStyle name="强调文字颜色 6 3 2 2" xfId="4698"/>
    <cellStyle name="强调文字颜色 6 3 2 2 2" xfId="4699"/>
    <cellStyle name="强调文字颜色 6 3 2 2 2 2" xfId="4700"/>
    <cellStyle name="强调文字颜色 6 3 2 2 3" xfId="4701"/>
    <cellStyle name="强调文字颜色 6 3 2 3" xfId="4702"/>
    <cellStyle name="强调文字颜色 6 3 2 3 2" xfId="4703"/>
    <cellStyle name="强调文字颜色 6 3 2 4" xfId="4704"/>
    <cellStyle name="强调文字颜色 6 3 3" xfId="4705"/>
    <cellStyle name="强调文字颜色 6 3 3 2" xfId="4706"/>
    <cellStyle name="强调文字颜色 6 3 3 2 2" xfId="4707"/>
    <cellStyle name="强调文字颜色 6 3 3 3" xfId="4708"/>
    <cellStyle name="强调文字颜色 6 3 4" xfId="4709"/>
    <cellStyle name="强调文字颜色 6 3 4 2" xfId="4710"/>
    <cellStyle name="强调文字颜色 6 4" xfId="4711"/>
    <cellStyle name="强调文字颜色 6 4 2" xfId="4712"/>
    <cellStyle name="强调文字颜色 6 4 2 2" xfId="4713"/>
    <cellStyle name="强调文字颜色 6 4 2 2 2" xfId="4714"/>
    <cellStyle name="强调文字颜色 6 4 2 3" xfId="4715"/>
    <cellStyle name="强调文字颜色 6 4 3" xfId="4716"/>
    <cellStyle name="强调文字颜色 6 4 3 2" xfId="4717"/>
    <cellStyle name="强调文字颜色 6 4 4" xfId="4718"/>
    <cellStyle name="强调文字颜色 6 5" xfId="4719"/>
    <cellStyle name="强调文字颜色 6 5 2" xfId="4720"/>
    <cellStyle name="强调文字颜色 6 5 2 2" xfId="4721"/>
    <cellStyle name="强调文字颜色 6 5 2 2 2" xfId="4722"/>
    <cellStyle name="强调文字颜色 6 5 2 3" xfId="4723"/>
    <cellStyle name="强调文字颜色 6 5 3" xfId="4724"/>
    <cellStyle name="强调文字颜色 6 5 3 2" xfId="4725"/>
    <cellStyle name="强调文字颜色 6 5 4" xfId="4726"/>
    <cellStyle name="强调文字颜色 6 6" xfId="4727"/>
    <cellStyle name="强调文字颜色 6 6 2" xfId="4728"/>
    <cellStyle name="强调文字颜色 6 6 2 2" xfId="4729"/>
    <cellStyle name="强调文字颜色 6 6 3" xfId="4730"/>
    <cellStyle name="强调文字颜色 6 7" xfId="4731"/>
    <cellStyle name="强调文字颜色 6 7 2" xfId="4732"/>
    <cellStyle name="强调文字颜色 6 8" xfId="4733"/>
    <cellStyle name="强调文字颜色 6 9" xfId="4734"/>
    <cellStyle name="适中 2" xfId="4735"/>
    <cellStyle name="适中 2 2" xfId="4736"/>
    <cellStyle name="适中 2 2 2" xfId="4737"/>
    <cellStyle name="适中 2 2 2 2" xfId="4738"/>
    <cellStyle name="适中 2 2 2 2 2" xfId="4739"/>
    <cellStyle name="适中 2 2 2 3" xfId="4740"/>
    <cellStyle name="适中 2 2 3" xfId="4741"/>
    <cellStyle name="适中 2 2 3 2" xfId="4742"/>
    <cellStyle name="适中 2 2 4" xfId="4743"/>
    <cellStyle name="适中 2 3" xfId="4744"/>
    <cellStyle name="适中 2 3 2" xfId="4745"/>
    <cellStyle name="适中 2 3 2 2" xfId="4746"/>
    <cellStyle name="适中 2 3 3" xfId="4747"/>
    <cellStyle name="适中 2 4" xfId="4748"/>
    <cellStyle name="适中 2 4 2" xfId="4749"/>
    <cellStyle name="适中 2 5" xfId="4750"/>
    <cellStyle name="适中 3" xfId="4751"/>
    <cellStyle name="适中 3 2" xfId="4752"/>
    <cellStyle name="适中 3 2 2" xfId="4753"/>
    <cellStyle name="适中 3 2 2 3" xfId="4754"/>
    <cellStyle name="适中 3 2 3" xfId="4755"/>
    <cellStyle name="适中 3 2 3 2" xfId="4756"/>
    <cellStyle name="适中 3 2 4" xfId="4757"/>
    <cellStyle name="适中 3 3" xfId="4758"/>
    <cellStyle name="适中 3 3 2" xfId="4759"/>
    <cellStyle name="适中 3 3 2 2" xfId="4760"/>
    <cellStyle name="适中 3 3 3" xfId="4761"/>
    <cellStyle name="适中 3 4" xfId="4762"/>
    <cellStyle name="适中 3 4 2" xfId="4763"/>
    <cellStyle name="适中 3 5" xfId="4764"/>
    <cellStyle name="适中 4" xfId="4765"/>
    <cellStyle name="适中 4 2" xfId="4766"/>
    <cellStyle name="适中 4 2 2" xfId="4767"/>
    <cellStyle name="适中 4 2 2 2" xfId="4768"/>
    <cellStyle name="适中 4 2 3" xfId="4769"/>
    <cellStyle name="适中 4 3" xfId="4770"/>
    <cellStyle name="适中 4 3 2" xfId="4771"/>
    <cellStyle name="适中 4 4" xfId="4772"/>
    <cellStyle name="适中 5" xfId="4773"/>
    <cellStyle name="适中 5 2" xfId="4774"/>
    <cellStyle name="适中 5 2 2" xfId="4775"/>
    <cellStyle name="适中 5 2 2 2" xfId="4776"/>
    <cellStyle name="适中 5 2 3" xfId="4777"/>
    <cellStyle name="适中 5 3" xfId="4778"/>
    <cellStyle name="适中 5 3 2" xfId="4779"/>
    <cellStyle name="适中 5 4" xfId="4780"/>
    <cellStyle name="适中 6 2" xfId="4781"/>
    <cellStyle name="适中 6 2 2" xfId="4782"/>
    <cellStyle name="适中 6 3" xfId="4783"/>
    <cellStyle name="适中 7" xfId="4784"/>
    <cellStyle name="适中 7 2" xfId="4785"/>
    <cellStyle name="适中 8" xfId="4786"/>
    <cellStyle name="输出 2" xfId="4787"/>
    <cellStyle name="输出 2 2" xfId="4788"/>
    <cellStyle name="输出 2 2 2" xfId="4789"/>
    <cellStyle name="输出 2 2 2 2" xfId="4790"/>
    <cellStyle name="输出 2 2 2 3" xfId="4791"/>
    <cellStyle name="输出 2 2 3" xfId="4792"/>
    <cellStyle name="输出 2 2 3 2" xfId="4793"/>
    <cellStyle name="输出 2 2 4" xfId="4794"/>
    <cellStyle name="输出 2 3" xfId="4795"/>
    <cellStyle name="输出 2 3 2" xfId="4796"/>
    <cellStyle name="输出 2 3 2 2" xfId="4797"/>
    <cellStyle name="输出 2 3 2 2 2" xfId="4798"/>
    <cellStyle name="输出 2 3 3" xfId="4799"/>
    <cellStyle name="输出 2 3 3 2" xfId="4800"/>
    <cellStyle name="输出 2 4" xfId="4801"/>
    <cellStyle name="输出 2 4 2" xfId="4802"/>
    <cellStyle name="输出 2 4 2 2" xfId="4803"/>
    <cellStyle name="输出 2 4 3" xfId="4804"/>
    <cellStyle name="输出 2 5" xfId="4805"/>
    <cellStyle name="输出 2 5 2" xfId="4806"/>
    <cellStyle name="输出 2 6" xfId="4807"/>
    <cellStyle name="输出 2 7" xfId="4808"/>
    <cellStyle name="输出 3" xfId="4809"/>
    <cellStyle name="输出 3 2" xfId="4810"/>
    <cellStyle name="输出 3 2 2" xfId="4811"/>
    <cellStyle name="输出 3 2 2 2" xfId="4812"/>
    <cellStyle name="输出 3 2 2 2 2" xfId="4813"/>
    <cellStyle name="输出 3 2 3" xfId="4814"/>
    <cellStyle name="输出 3 2 3 2" xfId="4815"/>
    <cellStyle name="输出 3 2 4" xfId="4816"/>
    <cellStyle name="输出 3 3" xfId="4817"/>
    <cellStyle name="输出 3 3 2" xfId="4818"/>
    <cellStyle name="输出 3 3 2 2" xfId="4819"/>
    <cellStyle name="输出 3 3 3" xfId="4820"/>
    <cellStyle name="输出 3 4" xfId="4821"/>
    <cellStyle name="输出 3 4 2" xfId="4822"/>
    <cellStyle name="输出 3 5" xfId="4823"/>
    <cellStyle name="输出 4" xfId="4824"/>
    <cellStyle name="输出 4 2" xfId="4825"/>
    <cellStyle name="输出 4 2 2" xfId="4826"/>
    <cellStyle name="输出 4 2 2 2" xfId="4827"/>
    <cellStyle name="输出 4 2 3" xfId="4828"/>
    <cellStyle name="输出 4 3" xfId="4829"/>
    <cellStyle name="输出 4 3 2" xfId="4830"/>
    <cellStyle name="输出 4 4" xfId="4831"/>
    <cellStyle name="输出 5" xfId="4832"/>
    <cellStyle name="输出 5 2" xfId="4833"/>
    <cellStyle name="输出 5 2 2" xfId="4834"/>
    <cellStyle name="输出 5 2 2 2" xfId="4835"/>
    <cellStyle name="输出 5 2 3" xfId="4836"/>
    <cellStyle name="输出 5 3" xfId="4837"/>
    <cellStyle name="输出 5 3 2" xfId="4838"/>
    <cellStyle name="输出 5 4" xfId="4839"/>
    <cellStyle name="输入 2 2 2" xfId="4840"/>
    <cellStyle name="输入 2 2 2 2" xfId="4841"/>
    <cellStyle name="输入 2 2 2 2 2" xfId="4842"/>
    <cellStyle name="输入 2 2 3" xfId="4843"/>
    <cellStyle name="输入 2 2 3 2" xfId="4844"/>
    <cellStyle name="输入 2 2 4" xfId="4845"/>
    <cellStyle name="输入 2 3" xfId="4846"/>
    <cellStyle name="输入 2 3 2" xfId="4847"/>
    <cellStyle name="输入 2 3 2 2" xfId="4848"/>
    <cellStyle name="输入 2 3 3" xfId="4849"/>
    <cellStyle name="输入 2 4" xfId="4850"/>
    <cellStyle name="输入 2 4 2" xfId="4851"/>
    <cellStyle name="输入 3 2" xfId="4852"/>
    <cellStyle name="输入 3 2 2" xfId="4853"/>
    <cellStyle name="输入 3 2 2 2" xfId="4854"/>
    <cellStyle name="输入 3 2 2 2 2" xfId="4855"/>
    <cellStyle name="输入 3 2 2 3" xfId="4856"/>
    <cellStyle name="输入 3 2 3" xfId="4857"/>
    <cellStyle name="输入 3 2 3 2" xfId="4858"/>
    <cellStyle name="输入 3 2 4" xfId="4859"/>
    <cellStyle name="输入 3 3" xfId="4860"/>
    <cellStyle name="输入 3 3 2 2" xfId="4861"/>
    <cellStyle name="输入 3 3 3" xfId="4862"/>
    <cellStyle name="输入 3 4" xfId="4863"/>
    <cellStyle name="输入 3 4 2" xfId="4864"/>
    <cellStyle name="输入 4" xfId="4865"/>
    <cellStyle name="输入 4 2" xfId="4866"/>
    <cellStyle name="输入 4 2 2" xfId="4867"/>
    <cellStyle name="输入 4 2 2 2" xfId="4868"/>
    <cellStyle name="输入 4 2 3" xfId="4869"/>
    <cellStyle name="输入 4 3" xfId="4870"/>
    <cellStyle name="输入 4 3 2" xfId="4871"/>
    <cellStyle name="输入 4 4" xfId="4872"/>
    <cellStyle name="输入 5" xfId="4873"/>
    <cellStyle name="输入 5 2" xfId="4874"/>
    <cellStyle name="输入 6 3" xfId="4875"/>
    <cellStyle name="输入 5 2 2" xfId="4876"/>
    <cellStyle name="输入 5 2 2 2" xfId="4877"/>
    <cellStyle name="输入 5 2 3" xfId="4878"/>
    <cellStyle name="输入 5 3" xfId="4879"/>
    <cellStyle name="注释 4" xfId="4880"/>
    <cellStyle name="输入 5 3 2" xfId="4881"/>
    <cellStyle name="输入 5 4" xfId="4882"/>
    <cellStyle name="输入 6" xfId="4883"/>
    <cellStyle name="输入 6 2" xfId="4884"/>
    <cellStyle name="输入 6 2 2" xfId="4885"/>
    <cellStyle name="输入 7" xfId="4886"/>
    <cellStyle name="注释 3" xfId="4887"/>
    <cellStyle name="输入 7 2" xfId="4888"/>
    <cellStyle name="输入 8" xfId="4889"/>
    <cellStyle name="数字" xfId="4890"/>
    <cellStyle name="数字 2" xfId="4891"/>
    <cellStyle name="数字 2 2" xfId="4892"/>
    <cellStyle name="数字 2 2 2" xfId="4893"/>
    <cellStyle name="数字 2 2 2 2" xfId="4894"/>
    <cellStyle name="数字 2 2 3" xfId="4895"/>
    <cellStyle name="数字 2 3" xfId="4896"/>
    <cellStyle name="数字 2 3 2" xfId="4897"/>
    <cellStyle name="数字 2 4" xfId="4898"/>
    <cellStyle name="数字 3" xfId="4899"/>
    <cellStyle name="数字 3 2" xfId="4900"/>
    <cellStyle name="数字 3 2 2" xfId="4901"/>
    <cellStyle name="数字 3 3" xfId="4902"/>
    <cellStyle name="数字 4" xfId="4903"/>
    <cellStyle name="数字 4 2" xfId="4904"/>
    <cellStyle name="数字 5" xfId="4905"/>
    <cellStyle name="未定义" xfId="4906"/>
    <cellStyle name="未定义 2" xfId="4907"/>
    <cellStyle name="小数 2" xfId="4908"/>
    <cellStyle name="小数 2 2" xfId="4909"/>
    <cellStyle name="小数 2 2 2" xfId="4910"/>
    <cellStyle name="小数 2 2 2 2" xfId="4911"/>
    <cellStyle name="小数 2 2 3" xfId="4912"/>
    <cellStyle name="小数 2 3" xfId="4913"/>
    <cellStyle name="小数 2 3 2" xfId="4914"/>
    <cellStyle name="小数 2 4" xfId="4915"/>
    <cellStyle name="小数 3" xfId="4916"/>
    <cellStyle name="小数 3 2" xfId="4917"/>
    <cellStyle name="小数 3 2 2" xfId="4918"/>
    <cellStyle name="小数 3 3" xfId="4919"/>
    <cellStyle name="样式 1 2" xfId="4920"/>
    <cellStyle name="着色 1" xfId="4921"/>
    <cellStyle name="着色 1 2" xfId="4922"/>
    <cellStyle name="着色 2" xfId="4923"/>
    <cellStyle name="着色 2 2" xfId="4924"/>
    <cellStyle name="着色 3" xfId="4925"/>
    <cellStyle name="着色 3 2" xfId="4926"/>
    <cellStyle name="着色 4" xfId="4927"/>
    <cellStyle name="着色 4 2" xfId="4928"/>
    <cellStyle name="着色 5" xfId="4929"/>
    <cellStyle name="着色 5 2" xfId="4930"/>
    <cellStyle name="着色 6" xfId="4931"/>
    <cellStyle name="着色 6 2" xfId="4932"/>
    <cellStyle name="寘嬫愗傝 [0.00]_Region Orders (2)" xfId="4933"/>
    <cellStyle name="注释 10" xfId="4934"/>
    <cellStyle name="注释 2" xfId="4935"/>
    <cellStyle name="注释 2 2" xfId="4936"/>
    <cellStyle name="注释 2 2 2" xfId="4937"/>
    <cellStyle name="注释 2 2 2 2" xfId="4938"/>
    <cellStyle name="注释 2 2 2 2 2" xfId="4939"/>
    <cellStyle name="注释 2 2 2 3" xfId="4940"/>
    <cellStyle name="注释 2 2 3" xfId="4941"/>
    <cellStyle name="注释 2 2 3 2" xfId="4942"/>
    <cellStyle name="注释 2 2 3 3" xfId="4943"/>
    <cellStyle name="注释 2 2 4" xfId="4944"/>
    <cellStyle name="注释 2 2 5" xfId="4945"/>
    <cellStyle name="注释 2 3" xfId="4946"/>
    <cellStyle name="注释 2 3 2" xfId="4947"/>
    <cellStyle name="注释 2 3 2 2" xfId="4948"/>
    <cellStyle name="注释 2 3 3" xfId="4949"/>
    <cellStyle name="注释 2 3 4" xfId="4950"/>
    <cellStyle name="注释 2 4" xfId="4951"/>
    <cellStyle name="注释 2 4 2" xfId="4952"/>
    <cellStyle name="注释 2 5" xfId="4953"/>
    <cellStyle name="注释 3 2" xfId="4954"/>
    <cellStyle name="注释 3 2 2" xfId="4955"/>
    <cellStyle name="注释 3 2 2 2" xfId="4956"/>
    <cellStyle name="注释 3 2 2 2 2" xfId="4957"/>
    <cellStyle name="注释 3 2 2 3" xfId="4958"/>
    <cellStyle name="注释 3 2 3" xfId="4959"/>
    <cellStyle name="注释 3 2 3 2" xfId="4960"/>
    <cellStyle name="注释 3 2 4" xfId="4961"/>
    <cellStyle name="注释 3 3" xfId="4962"/>
    <cellStyle name="注释 3 3 2" xfId="4963"/>
    <cellStyle name="注释 3 3 2 2" xfId="4964"/>
    <cellStyle name="注释 3 3 3" xfId="4965"/>
    <cellStyle name="注释 3 4" xfId="4966"/>
    <cellStyle name="注释 3 4 2" xfId="4967"/>
    <cellStyle name="注释 3 5" xfId="4968"/>
    <cellStyle name="注释 4 2" xfId="4969"/>
    <cellStyle name="注释 4 2 2" xfId="4970"/>
    <cellStyle name="注释 4 2 2 2" xfId="4971"/>
    <cellStyle name="注释 4 2 3" xfId="4972"/>
    <cellStyle name="注释 4 3" xfId="4973"/>
    <cellStyle name="注释 4 3 2" xfId="4974"/>
    <cellStyle name="注释 4 4" xfId="4975"/>
    <cellStyle name="注释 5" xfId="4976"/>
    <cellStyle name="注释 5 2" xfId="4977"/>
    <cellStyle name="注释 5 2 2" xfId="4978"/>
    <cellStyle name="注释 5 2 2 2" xfId="4979"/>
    <cellStyle name="注释 5 2 3" xfId="4980"/>
    <cellStyle name="注释 5 3" xfId="4981"/>
    <cellStyle name="注释 5 3 2" xfId="4982"/>
    <cellStyle name="注释 5 4" xfId="4983"/>
    <cellStyle name="注释 6 2" xfId="4984"/>
    <cellStyle name="注释 6 2 2" xfId="4985"/>
    <cellStyle name="注释 6 3" xfId="4986"/>
    <cellStyle name="注释 7" xfId="4987"/>
    <cellStyle name="注释 7 2" xfId="4988"/>
    <cellStyle name="注释 8" xfId="4989"/>
    <cellStyle name="注释 9" xfId="4990"/>
    <cellStyle name="常规_预算报告附表" xfId="4991"/>
    <cellStyle name="常规_Sheet1" xfId="4992"/>
    <cellStyle name="常规_(4)人大批复表（项）" xfId="4993"/>
    <cellStyle name="常规_2014年国有资本经营预算收支-市委市政府" xfId="4994"/>
  </cellStyles>
  <dxfs count="11"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0"/>
        <color indexed="1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5"/>
  <sheetViews>
    <sheetView tabSelected="1" zoomScale="70" zoomScaleNormal="70" workbookViewId="0">
      <selection activeCell="F9" sqref="F9"/>
    </sheetView>
  </sheetViews>
  <sheetFormatPr defaultColWidth="9" defaultRowHeight="14.25" outlineLevelCol="2"/>
  <cols>
    <col min="1" max="1" width="13.6" style="192" customWidth="1"/>
    <col min="2" max="2" width="4.1" style="193" customWidth="1"/>
    <col min="3" max="3" width="91.4" style="192" customWidth="1"/>
    <col min="4" max="16384" width="9" style="192"/>
  </cols>
  <sheetData>
    <row r="1" ht="36.6" customHeight="1" spans="2:2">
      <c r="B1" s="194"/>
    </row>
    <row r="2" s="190" customFormat="1" ht="43.95" customHeight="1" spans="1:3">
      <c r="A2" s="195" t="s">
        <v>0</v>
      </c>
      <c r="B2" s="196"/>
      <c r="C2" s="196"/>
    </row>
    <row r="3" ht="15.6" customHeight="1" spans="2:3">
      <c r="B3" s="197"/>
      <c r="C3" s="197"/>
    </row>
    <row r="4" ht="34.8" customHeight="1" spans="2:3">
      <c r="B4" s="198" t="s">
        <v>1</v>
      </c>
      <c r="C4" s="198"/>
    </row>
    <row r="5" s="191" customFormat="1" ht="27" customHeight="1" spans="2:3">
      <c r="B5" s="199" t="s">
        <v>2</v>
      </c>
      <c r="C5" s="200" t="s">
        <v>3</v>
      </c>
    </row>
    <row r="6" s="191" customFormat="1" ht="27" customHeight="1" spans="2:3">
      <c r="B6" s="199" t="s">
        <v>4</v>
      </c>
      <c r="C6" s="200" t="s">
        <v>5</v>
      </c>
    </row>
    <row r="7" s="191" customFormat="1" ht="27" customHeight="1" spans="2:3">
      <c r="B7" s="199" t="s">
        <v>6</v>
      </c>
      <c r="C7" s="200" t="s">
        <v>7</v>
      </c>
    </row>
    <row r="8" s="191" customFormat="1" ht="27" customHeight="1" spans="2:3">
      <c r="B8" s="199" t="s">
        <v>8</v>
      </c>
      <c r="C8" s="200" t="s">
        <v>9</v>
      </c>
    </row>
    <row r="9" s="191" customFormat="1" ht="27" customHeight="1" spans="2:3">
      <c r="B9" s="199" t="s">
        <v>10</v>
      </c>
      <c r="C9" s="200" t="s">
        <v>11</v>
      </c>
    </row>
    <row r="10" s="191" customFormat="1" ht="27" customHeight="1" spans="2:3">
      <c r="B10" s="199" t="s">
        <v>12</v>
      </c>
      <c r="C10" s="200" t="s">
        <v>13</v>
      </c>
    </row>
    <row r="11" s="191" customFormat="1" ht="27" customHeight="1" spans="2:3">
      <c r="B11" s="199" t="s">
        <v>14</v>
      </c>
      <c r="C11" s="200" t="s">
        <v>15</v>
      </c>
    </row>
    <row r="12" s="191" customFormat="1" ht="27" customHeight="1" spans="2:3">
      <c r="B12" s="199" t="s">
        <v>16</v>
      </c>
      <c r="C12" s="200" t="s">
        <v>17</v>
      </c>
    </row>
    <row r="13" s="191" customFormat="1" ht="27" customHeight="1" spans="2:3">
      <c r="B13" s="199" t="s">
        <v>18</v>
      </c>
      <c r="C13" s="200" t="s">
        <v>19</v>
      </c>
    </row>
    <row r="14" s="191" customFormat="1" ht="27" customHeight="1" spans="2:3">
      <c r="B14" s="199" t="s">
        <v>20</v>
      </c>
      <c r="C14" s="200" t="s">
        <v>21</v>
      </c>
    </row>
    <row r="15" s="191" customFormat="1" ht="27" customHeight="1" spans="2:3">
      <c r="B15" s="199" t="s">
        <v>22</v>
      </c>
      <c r="C15" s="200" t="s">
        <v>23</v>
      </c>
    </row>
    <row r="16" s="191" customFormat="1" ht="27" customHeight="1" spans="2:3">
      <c r="B16" s="199" t="s">
        <v>24</v>
      </c>
      <c r="C16" s="200" t="s">
        <v>25</v>
      </c>
    </row>
    <row r="17" s="191" customFormat="1" ht="27" customHeight="1" spans="2:3">
      <c r="B17" s="199" t="s">
        <v>26</v>
      </c>
      <c r="C17" s="200" t="s">
        <v>27</v>
      </c>
    </row>
    <row r="18" s="191" customFormat="1" ht="27" customHeight="1" spans="2:3">
      <c r="B18" s="199" t="s">
        <v>28</v>
      </c>
      <c r="C18" s="200" t="s">
        <v>29</v>
      </c>
    </row>
    <row r="19" s="191" customFormat="1" ht="27" customHeight="1" spans="2:3">
      <c r="B19" s="199" t="s">
        <v>30</v>
      </c>
      <c r="C19" s="200" t="s">
        <v>31</v>
      </c>
    </row>
    <row r="20" s="191" customFormat="1" ht="27" customHeight="1" spans="2:3">
      <c r="B20" s="199" t="s">
        <v>32</v>
      </c>
      <c r="C20" s="200" t="s">
        <v>33</v>
      </c>
    </row>
    <row r="21" s="191" customFormat="1" ht="27" customHeight="1" spans="2:3">
      <c r="B21" s="199" t="s">
        <v>34</v>
      </c>
      <c r="C21" s="200" t="s">
        <v>35</v>
      </c>
    </row>
    <row r="22" s="191" customFormat="1" ht="27" customHeight="1" spans="2:3">
      <c r="B22" s="199" t="s">
        <v>36</v>
      </c>
      <c r="C22" s="200" t="s">
        <v>37</v>
      </c>
    </row>
    <row r="23" s="191" customFormat="1" ht="27" customHeight="1" spans="2:3">
      <c r="B23" s="199" t="s">
        <v>38</v>
      </c>
      <c r="C23" s="200" t="s">
        <v>39</v>
      </c>
    </row>
    <row r="24" s="191" customFormat="1" ht="27" customHeight="1" spans="2:3">
      <c r="B24" s="199" t="s">
        <v>40</v>
      </c>
      <c r="C24" s="200" t="s">
        <v>41</v>
      </c>
    </row>
    <row r="25" s="191" customFormat="1" ht="27" customHeight="1" spans="2:3">
      <c r="B25" s="199" t="s">
        <v>42</v>
      </c>
      <c r="C25" s="200" t="s">
        <v>43</v>
      </c>
    </row>
  </sheetData>
  <mergeCells count="3">
    <mergeCell ref="A2:C2"/>
    <mergeCell ref="B3:C3"/>
    <mergeCell ref="B4:C4"/>
  </mergeCells>
  <printOptions horizontalCentered="1"/>
  <pageMargins left="0.235416666666667" right="0.235416666666667" top="0.747916666666667" bottom="0.747916666666667" header="0.313888888888889" footer="0.313888888888889"/>
  <pageSetup paperSize="9" scale="85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workbookViewId="0">
      <selection activeCell="C8" sqref="C8:C18"/>
    </sheetView>
  </sheetViews>
  <sheetFormatPr defaultColWidth="9" defaultRowHeight="14.25" outlineLevelCol="5"/>
  <cols>
    <col min="1" max="1" width="41.6" customWidth="1"/>
    <col min="2" max="3" width="11.5" customWidth="1"/>
    <col min="4" max="4" width="15.6" customWidth="1"/>
  </cols>
  <sheetData>
    <row r="1" ht="22.2" customHeight="1" spans="1:1">
      <c r="A1" s="59" t="s">
        <v>678</v>
      </c>
    </row>
    <row r="2" ht="27" customHeight="1" spans="1:4">
      <c r="A2" s="60" t="s">
        <v>679</v>
      </c>
      <c r="B2" s="60"/>
      <c r="C2" s="60"/>
      <c r="D2" s="60"/>
    </row>
    <row r="3" spans="1:4">
      <c r="A3" s="61"/>
      <c r="B3" s="62"/>
      <c r="C3" s="62"/>
      <c r="D3" s="86" t="s">
        <v>618</v>
      </c>
    </row>
    <row r="4" ht="27" spans="1:4">
      <c r="A4" s="73" t="s">
        <v>680</v>
      </c>
      <c r="B4" s="97" t="s">
        <v>48</v>
      </c>
      <c r="C4" s="98" t="s">
        <v>140</v>
      </c>
      <c r="D4" s="98" t="s">
        <v>141</v>
      </c>
    </row>
    <row r="5" ht="17.4" customHeight="1" spans="1:4">
      <c r="A5" s="92" t="s">
        <v>681</v>
      </c>
      <c r="B5" s="75"/>
      <c r="C5" s="75"/>
      <c r="D5" s="93"/>
    </row>
    <row r="6" ht="17.4" customHeight="1" spans="1:4">
      <c r="A6" s="92" t="s">
        <v>682</v>
      </c>
      <c r="B6" s="75"/>
      <c r="C6" s="75"/>
      <c r="D6" s="93"/>
    </row>
    <row r="7" ht="17.4" customHeight="1" spans="1:4">
      <c r="A7" s="92" t="s">
        <v>683</v>
      </c>
      <c r="B7" s="75"/>
      <c r="C7" s="75"/>
      <c r="D7" s="93"/>
    </row>
    <row r="8" ht="17.4" customHeight="1" spans="1:6">
      <c r="A8" s="92" t="s">
        <v>684</v>
      </c>
      <c r="B8" s="75">
        <v>1100</v>
      </c>
      <c r="C8" s="75">
        <v>450</v>
      </c>
      <c r="D8" s="99">
        <f t="shared" ref="D8:D10" si="0">+B8/C8</f>
        <v>2.4444</v>
      </c>
      <c r="F8" s="96"/>
    </row>
    <row r="9" ht="17.4" customHeight="1" spans="1:4">
      <c r="A9" s="92" t="s">
        <v>685</v>
      </c>
      <c r="B9" s="75">
        <v>200</v>
      </c>
      <c r="C9" s="75">
        <v>100</v>
      </c>
      <c r="D9" s="99">
        <f t="shared" si="0"/>
        <v>2</v>
      </c>
    </row>
    <row r="10" ht="17.4" customHeight="1" spans="1:4">
      <c r="A10" s="92" t="s">
        <v>686</v>
      </c>
      <c r="B10" s="75">
        <v>80000</v>
      </c>
      <c r="C10" s="75">
        <v>28000</v>
      </c>
      <c r="D10" s="99">
        <f t="shared" si="0"/>
        <v>2.8571</v>
      </c>
    </row>
    <row r="11" ht="17.4" customHeight="1" spans="1:4">
      <c r="A11" s="92" t="s">
        <v>687</v>
      </c>
      <c r="B11" s="75"/>
      <c r="C11" s="75"/>
      <c r="D11" s="99"/>
    </row>
    <row r="12" ht="17.4" customHeight="1" spans="1:4">
      <c r="A12" s="92" t="s">
        <v>688</v>
      </c>
      <c r="B12" s="75">
        <v>500</v>
      </c>
      <c r="C12" s="75">
        <v>550</v>
      </c>
      <c r="D12" s="99">
        <f t="shared" ref="D12:D16" si="1">+B12/C12</f>
        <v>0.9091</v>
      </c>
    </row>
    <row r="13" ht="17.4" customHeight="1" spans="1:4">
      <c r="A13" s="92" t="s">
        <v>689</v>
      </c>
      <c r="B13" s="75">
        <v>1000</v>
      </c>
      <c r="C13" s="75">
        <v>780</v>
      </c>
      <c r="D13" s="99">
        <f t="shared" si="1"/>
        <v>1.2821</v>
      </c>
    </row>
    <row r="14" ht="17.4" customHeight="1" spans="1:4">
      <c r="A14" s="92" t="s">
        <v>690</v>
      </c>
      <c r="B14" s="75"/>
      <c r="C14" s="75"/>
      <c r="D14" s="99"/>
    </row>
    <row r="15" ht="17.4" customHeight="1" spans="1:4">
      <c r="A15" s="92" t="s">
        <v>691</v>
      </c>
      <c r="B15" s="75"/>
      <c r="C15" s="75"/>
      <c r="D15" s="99"/>
    </row>
    <row r="16" ht="17.4" customHeight="1" spans="1:4">
      <c r="A16" s="92" t="s">
        <v>692</v>
      </c>
      <c r="B16" s="75">
        <v>600</v>
      </c>
      <c r="C16" s="75">
        <v>450</v>
      </c>
      <c r="D16" s="99">
        <f t="shared" si="1"/>
        <v>1.3333</v>
      </c>
    </row>
    <row r="17" ht="17.4" customHeight="1" spans="1:4">
      <c r="A17" s="92" t="s">
        <v>693</v>
      </c>
      <c r="B17" s="75"/>
      <c r="C17" s="75"/>
      <c r="D17" s="99"/>
    </row>
    <row r="18" ht="17.4" customHeight="1" spans="1:4">
      <c r="A18" s="92" t="s">
        <v>694</v>
      </c>
      <c r="B18" s="75">
        <v>200</v>
      </c>
      <c r="C18" s="75">
        <v>349</v>
      </c>
      <c r="D18" s="99">
        <f>+B18/C18</f>
        <v>0.5731</v>
      </c>
    </row>
    <row r="19" ht="17.4" customHeight="1" spans="1:4">
      <c r="A19" s="73" t="s">
        <v>695</v>
      </c>
      <c r="B19" s="75">
        <f>SUM(B5:B18)</f>
        <v>83600</v>
      </c>
      <c r="C19" s="75">
        <f>SUM(C5:C18)</f>
        <v>30679</v>
      </c>
      <c r="D19" s="99">
        <f>+B19/C19</f>
        <v>2.725</v>
      </c>
    </row>
    <row r="20" ht="17.4" customHeight="1" spans="1:4">
      <c r="A20" s="66" t="s">
        <v>696</v>
      </c>
      <c r="B20" s="75"/>
      <c r="C20" s="75"/>
      <c r="D20" s="99"/>
    </row>
    <row r="21" ht="17.4" customHeight="1" spans="1:4">
      <c r="A21" s="66" t="s">
        <v>697</v>
      </c>
      <c r="B21" s="75"/>
      <c r="C21" s="75"/>
      <c r="D21" s="99"/>
    </row>
    <row r="22" ht="17.4" customHeight="1" spans="1:4">
      <c r="A22" s="74" t="s">
        <v>698</v>
      </c>
      <c r="B22" s="75"/>
      <c r="C22" s="75"/>
      <c r="D22" s="99"/>
    </row>
    <row r="23" ht="17.4" customHeight="1" spans="1:4">
      <c r="A23" s="74" t="s">
        <v>699</v>
      </c>
      <c r="B23" s="75"/>
      <c r="C23" s="75"/>
      <c r="D23" s="99"/>
    </row>
    <row r="24" ht="17.4" customHeight="1" spans="1:4">
      <c r="A24" s="74" t="s">
        <v>700</v>
      </c>
      <c r="B24" s="75"/>
      <c r="C24" s="75"/>
      <c r="D24" s="99"/>
    </row>
    <row r="25" ht="17.4" customHeight="1" spans="1:4">
      <c r="A25" s="67" t="s">
        <v>701</v>
      </c>
      <c r="B25" s="75"/>
      <c r="C25" s="75"/>
      <c r="D25" s="99"/>
    </row>
    <row r="26" ht="17.4" customHeight="1" spans="1:4">
      <c r="A26" s="67" t="s">
        <v>702</v>
      </c>
      <c r="B26" s="75"/>
      <c r="C26" s="75"/>
      <c r="D26" s="99"/>
    </row>
    <row r="27" ht="17.4" customHeight="1" spans="1:4">
      <c r="A27" s="73" t="s">
        <v>77</v>
      </c>
      <c r="B27" s="75">
        <f>+B19</f>
        <v>83600</v>
      </c>
      <c r="C27" s="75">
        <f>+C19</f>
        <v>30679</v>
      </c>
      <c r="D27" s="99">
        <f>+B27/C27</f>
        <v>2.725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workbookViewId="0">
      <selection activeCell="F23" sqref="F23"/>
    </sheetView>
  </sheetViews>
  <sheetFormatPr defaultColWidth="9" defaultRowHeight="14.25" outlineLevelCol="5"/>
  <cols>
    <col min="1" max="1" width="34.5" customWidth="1"/>
    <col min="2" max="3" width="14" customWidth="1"/>
    <col min="4" max="4" width="14.2" customWidth="1"/>
  </cols>
  <sheetData>
    <row r="1" spans="1:1">
      <c r="A1" s="59" t="s">
        <v>703</v>
      </c>
    </row>
    <row r="2" ht="20.25" spans="1:4">
      <c r="A2" s="60" t="s">
        <v>704</v>
      </c>
      <c r="B2" s="60"/>
      <c r="C2" s="60"/>
      <c r="D2" s="60"/>
    </row>
    <row r="3" spans="1:4">
      <c r="A3" s="61"/>
      <c r="B3" s="62"/>
      <c r="C3" s="62"/>
      <c r="D3" s="63" t="s">
        <v>618</v>
      </c>
    </row>
    <row r="4" ht="30.6" customHeight="1" spans="1:4">
      <c r="A4" s="78" t="s">
        <v>680</v>
      </c>
      <c r="B4" s="78" t="s">
        <v>48</v>
      </c>
      <c r="C4" s="78" t="s">
        <v>94</v>
      </c>
      <c r="D4" s="78" t="s">
        <v>95</v>
      </c>
    </row>
    <row r="5" ht="19.8" customHeight="1" spans="1:4">
      <c r="A5" s="67" t="s">
        <v>705</v>
      </c>
      <c r="B5" s="67"/>
      <c r="C5" s="67"/>
      <c r="D5" s="67"/>
    </row>
    <row r="6" ht="19.8" customHeight="1" spans="1:4">
      <c r="A6" s="67" t="s">
        <v>706</v>
      </c>
      <c r="B6" s="67"/>
      <c r="C6" s="67"/>
      <c r="D6" s="67"/>
    </row>
    <row r="7" ht="19.8" customHeight="1" spans="1:4">
      <c r="A7" s="67" t="s">
        <v>707</v>
      </c>
      <c r="B7" s="67"/>
      <c r="C7" s="67"/>
      <c r="D7" s="67"/>
    </row>
    <row r="8" ht="19.8" customHeight="1" spans="1:4">
      <c r="A8" s="67" t="s">
        <v>708</v>
      </c>
      <c r="B8" s="67">
        <v>82900</v>
      </c>
      <c r="C8" s="67">
        <v>85100</v>
      </c>
      <c r="D8" s="77">
        <f>+B8/C8</f>
        <v>0.9741</v>
      </c>
    </row>
    <row r="9" ht="19.8" customHeight="1" spans="1:6">
      <c r="A9" s="67" t="s">
        <v>709</v>
      </c>
      <c r="B9" s="67"/>
      <c r="C9" s="95"/>
      <c r="D9" s="77"/>
      <c r="F9" s="96"/>
    </row>
    <row r="10" ht="19.8" customHeight="1" spans="1:4">
      <c r="A10" s="67" t="s">
        <v>710</v>
      </c>
      <c r="B10" s="67"/>
      <c r="C10" s="67"/>
      <c r="D10" s="77"/>
    </row>
    <row r="11" ht="19.8" customHeight="1" spans="1:4">
      <c r="A11" s="67" t="s">
        <v>711</v>
      </c>
      <c r="B11" s="67"/>
      <c r="C11" s="67"/>
      <c r="D11" s="77"/>
    </row>
    <row r="12" ht="19.8" customHeight="1" spans="1:4">
      <c r="A12" s="67" t="s">
        <v>712</v>
      </c>
      <c r="B12" s="67"/>
      <c r="C12" s="67"/>
      <c r="D12" s="77"/>
    </row>
    <row r="13" ht="19.8" customHeight="1" spans="1:4">
      <c r="A13" s="67" t="s">
        <v>713</v>
      </c>
      <c r="B13" s="67">
        <v>700</v>
      </c>
      <c r="C13" s="67">
        <v>1900</v>
      </c>
      <c r="D13" s="77">
        <f>+B13/C13</f>
        <v>0.3684</v>
      </c>
    </row>
    <row r="14" ht="19.8" customHeight="1" spans="1:4">
      <c r="A14" s="67" t="s">
        <v>714</v>
      </c>
      <c r="B14" s="67"/>
      <c r="C14" s="67"/>
      <c r="D14" s="77"/>
    </row>
    <row r="15" ht="19.8" customHeight="1" spans="1:4">
      <c r="A15" s="67" t="s">
        <v>715</v>
      </c>
      <c r="B15" s="67"/>
      <c r="C15" s="67"/>
      <c r="D15" s="77"/>
    </row>
    <row r="16" ht="19.8" customHeight="1" spans="1:4">
      <c r="A16" s="73" t="s">
        <v>716</v>
      </c>
      <c r="B16" s="67">
        <f>SUM(B5:B15)</f>
        <v>83600</v>
      </c>
      <c r="C16" s="67">
        <f>SUM(C5:C15)</f>
        <v>87000</v>
      </c>
      <c r="D16" s="77">
        <f>+B16/C16</f>
        <v>0.9609</v>
      </c>
    </row>
    <row r="17" ht="19.8" customHeight="1" spans="1:4">
      <c r="A17" s="66" t="s">
        <v>717</v>
      </c>
      <c r="B17" s="67"/>
      <c r="C17" s="67"/>
      <c r="D17" s="77"/>
    </row>
    <row r="18" ht="19.8" customHeight="1" spans="1:4">
      <c r="A18" s="66" t="s">
        <v>122</v>
      </c>
      <c r="B18" s="67"/>
      <c r="C18" s="67"/>
      <c r="D18" s="77"/>
    </row>
    <row r="19" ht="19.8" customHeight="1" spans="1:4">
      <c r="A19" s="76" t="s">
        <v>718</v>
      </c>
      <c r="B19" s="67"/>
      <c r="C19" s="67"/>
      <c r="D19" s="77"/>
    </row>
    <row r="20" ht="19.8" customHeight="1" spans="1:4">
      <c r="A20" s="76" t="s">
        <v>719</v>
      </c>
      <c r="B20" s="67"/>
      <c r="C20" s="67"/>
      <c r="D20" s="77"/>
    </row>
    <row r="21" ht="19.8" customHeight="1" spans="1:4">
      <c r="A21" s="76" t="s">
        <v>720</v>
      </c>
      <c r="B21" s="67"/>
      <c r="C21" s="67"/>
      <c r="D21" s="77"/>
    </row>
    <row r="22" ht="19.8" customHeight="1" spans="1:4">
      <c r="A22" s="76" t="s">
        <v>721</v>
      </c>
      <c r="B22" s="67"/>
      <c r="C22" s="67"/>
      <c r="D22" s="77"/>
    </row>
    <row r="23" ht="19.8" customHeight="1" spans="1:4">
      <c r="A23" s="76" t="s">
        <v>722</v>
      </c>
      <c r="B23" s="67"/>
      <c r="C23" s="67"/>
      <c r="D23" s="77"/>
    </row>
    <row r="24" ht="19.8" customHeight="1" spans="1:4">
      <c r="A24" s="73" t="s">
        <v>120</v>
      </c>
      <c r="B24" s="67">
        <f>+B16</f>
        <v>83600</v>
      </c>
      <c r="C24" s="67">
        <f>+C16</f>
        <v>87000</v>
      </c>
      <c r="D24" s="77">
        <f>+B24/C24</f>
        <v>0.9609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8"/>
  <sheetViews>
    <sheetView workbookViewId="0">
      <selection activeCell="G25" sqref="G25"/>
    </sheetView>
  </sheetViews>
  <sheetFormatPr defaultColWidth="9" defaultRowHeight="14.25" outlineLevelCol="3"/>
  <cols>
    <col min="1" max="1" width="41.6" customWidth="1"/>
    <col min="2" max="2" width="14.1" customWidth="1"/>
    <col min="3" max="3" width="15.4" customWidth="1"/>
    <col min="4" max="4" width="14.9" customWidth="1"/>
  </cols>
  <sheetData>
    <row r="1" spans="1:1">
      <c r="A1" s="59" t="s">
        <v>723</v>
      </c>
    </row>
    <row r="2" ht="20.25" spans="1:4">
      <c r="A2" s="60" t="s">
        <v>724</v>
      </c>
      <c r="B2" s="60"/>
      <c r="C2" s="60"/>
      <c r="D2" s="60"/>
    </row>
    <row r="3" spans="1:4">
      <c r="A3" s="61"/>
      <c r="B3" s="62"/>
      <c r="C3" s="62"/>
      <c r="D3" s="90" t="s">
        <v>618</v>
      </c>
    </row>
    <row r="4" ht="34.5" customHeight="1" spans="1:4">
      <c r="A4" s="83" t="s">
        <v>680</v>
      </c>
      <c r="B4" s="83" t="s">
        <v>48</v>
      </c>
      <c r="C4" s="83" t="s">
        <v>140</v>
      </c>
      <c r="D4" s="78" t="s">
        <v>141</v>
      </c>
    </row>
    <row r="5" ht="16.2" customHeight="1" spans="1:4">
      <c r="A5" s="92" t="s">
        <v>681</v>
      </c>
      <c r="B5" s="93"/>
      <c r="C5" s="93"/>
      <c r="D5" s="93"/>
    </row>
    <row r="6" ht="16.2" customHeight="1" spans="1:4">
      <c r="A6" s="92" t="s">
        <v>682</v>
      </c>
      <c r="B6" s="67"/>
      <c r="C6" s="67"/>
      <c r="D6" s="67"/>
    </row>
    <row r="7" ht="16.2" customHeight="1" spans="1:4">
      <c r="A7" s="92" t="s">
        <v>683</v>
      </c>
      <c r="B7" s="67"/>
      <c r="C7" s="67"/>
      <c r="D7" s="67"/>
    </row>
    <row r="8" ht="16.2" customHeight="1" spans="1:4">
      <c r="A8" s="92" t="s">
        <v>684</v>
      </c>
      <c r="B8" s="67">
        <v>1100</v>
      </c>
      <c r="C8" s="67">
        <v>450</v>
      </c>
      <c r="D8" s="77">
        <f t="shared" ref="D8:D10" si="0">+B8/C8</f>
        <v>2.4444</v>
      </c>
    </row>
    <row r="9" ht="16.2" customHeight="1" spans="1:4">
      <c r="A9" s="92" t="s">
        <v>685</v>
      </c>
      <c r="B9" s="67">
        <v>200</v>
      </c>
      <c r="C9" s="67">
        <v>100</v>
      </c>
      <c r="D9" s="77">
        <f t="shared" si="0"/>
        <v>2</v>
      </c>
    </row>
    <row r="10" ht="16.2" customHeight="1" spans="1:4">
      <c r="A10" s="92" t="s">
        <v>686</v>
      </c>
      <c r="B10" s="67">
        <v>80000</v>
      </c>
      <c r="C10" s="67">
        <v>28000</v>
      </c>
      <c r="D10" s="77">
        <f t="shared" si="0"/>
        <v>2.8571</v>
      </c>
    </row>
    <row r="11" ht="16.2" customHeight="1" spans="1:4">
      <c r="A11" s="92" t="s">
        <v>687</v>
      </c>
      <c r="B11" s="67"/>
      <c r="C11" s="67"/>
      <c r="D11" s="77"/>
    </row>
    <row r="12" ht="16.2" customHeight="1" spans="1:4">
      <c r="A12" s="92" t="s">
        <v>688</v>
      </c>
      <c r="B12" s="67">
        <v>500</v>
      </c>
      <c r="C12" s="67">
        <v>550</v>
      </c>
      <c r="D12" s="77">
        <f t="shared" ref="D12:D16" si="1">+B12/C12</f>
        <v>0.9091</v>
      </c>
    </row>
    <row r="13" ht="16.2" customHeight="1" spans="1:4">
      <c r="A13" s="92" t="s">
        <v>689</v>
      </c>
      <c r="B13" s="67">
        <v>1000</v>
      </c>
      <c r="C13" s="67">
        <v>780</v>
      </c>
      <c r="D13" s="77">
        <f t="shared" si="1"/>
        <v>1.2821</v>
      </c>
    </row>
    <row r="14" ht="16.2" customHeight="1" spans="1:4">
      <c r="A14" s="92" t="s">
        <v>690</v>
      </c>
      <c r="B14" s="67"/>
      <c r="C14" s="67"/>
      <c r="D14" s="77"/>
    </row>
    <row r="15" ht="16.2" customHeight="1" spans="1:4">
      <c r="A15" s="92" t="s">
        <v>691</v>
      </c>
      <c r="B15" s="67"/>
      <c r="C15" s="67"/>
      <c r="D15" s="77"/>
    </row>
    <row r="16" ht="16.2" customHeight="1" spans="1:4">
      <c r="A16" s="92" t="s">
        <v>692</v>
      </c>
      <c r="B16" s="67">
        <v>600</v>
      </c>
      <c r="C16" s="67">
        <v>450</v>
      </c>
      <c r="D16" s="77">
        <f t="shared" si="1"/>
        <v>1.3333</v>
      </c>
    </row>
    <row r="17" ht="16.2" customHeight="1" spans="1:4">
      <c r="A17" s="92" t="s">
        <v>693</v>
      </c>
      <c r="B17" s="67"/>
      <c r="C17" s="67"/>
      <c r="D17" s="77"/>
    </row>
    <row r="18" ht="16.2" customHeight="1" spans="1:4">
      <c r="A18" s="92" t="s">
        <v>694</v>
      </c>
      <c r="B18" s="67">
        <v>200</v>
      </c>
      <c r="C18" s="67">
        <v>349</v>
      </c>
      <c r="D18" s="77">
        <f>+B18/C18</f>
        <v>0.5731</v>
      </c>
    </row>
    <row r="19" ht="16.2" customHeight="1" spans="1:4">
      <c r="A19" s="94"/>
      <c r="B19" s="67"/>
      <c r="C19" s="67"/>
      <c r="D19" s="77"/>
    </row>
    <row r="20" ht="16.2" customHeight="1" spans="1:4">
      <c r="A20" s="73" t="s">
        <v>695</v>
      </c>
      <c r="B20" s="67">
        <f>SUM(B5:B19)</f>
        <v>83600</v>
      </c>
      <c r="C20" s="67">
        <f>SUM(C5:C19)</f>
        <v>30679</v>
      </c>
      <c r="D20" s="77">
        <f>+B20/C20</f>
        <v>2.725</v>
      </c>
    </row>
    <row r="21" ht="16.2" customHeight="1" spans="1:4">
      <c r="A21" s="66" t="s">
        <v>696</v>
      </c>
      <c r="B21" s="67"/>
      <c r="C21" s="67"/>
      <c r="D21" s="77"/>
    </row>
    <row r="22" ht="16.2" customHeight="1" spans="1:4">
      <c r="A22" s="66" t="s">
        <v>697</v>
      </c>
      <c r="B22" s="67"/>
      <c r="C22" s="67"/>
      <c r="D22" s="77"/>
    </row>
    <row r="23" ht="16.2" customHeight="1" spans="1:4">
      <c r="A23" s="74" t="s">
        <v>698</v>
      </c>
      <c r="B23" s="67"/>
      <c r="C23" s="67"/>
      <c r="D23" s="77"/>
    </row>
    <row r="24" ht="16.2" customHeight="1" spans="1:4">
      <c r="A24" s="74" t="s">
        <v>699</v>
      </c>
      <c r="B24" s="67"/>
      <c r="C24" s="67"/>
      <c r="D24" s="77"/>
    </row>
    <row r="25" ht="16.2" customHeight="1" spans="1:4">
      <c r="A25" s="74" t="s">
        <v>700</v>
      </c>
      <c r="B25" s="67"/>
      <c r="C25" s="67"/>
      <c r="D25" s="77"/>
    </row>
    <row r="26" ht="16.2" customHeight="1" spans="1:4">
      <c r="A26" s="67" t="s">
        <v>701</v>
      </c>
      <c r="B26" s="67"/>
      <c r="C26" s="67"/>
      <c r="D26" s="77"/>
    </row>
    <row r="27" ht="16.2" customHeight="1" spans="1:4">
      <c r="A27" s="67" t="s">
        <v>702</v>
      </c>
      <c r="B27" s="67"/>
      <c r="C27" s="67"/>
      <c r="D27" s="77"/>
    </row>
    <row r="28" ht="16.2" customHeight="1" spans="1:4">
      <c r="A28" s="73" t="s">
        <v>77</v>
      </c>
      <c r="B28" s="79">
        <f>+B20</f>
        <v>83600</v>
      </c>
      <c r="C28" s="79">
        <f>+C20</f>
        <v>30679</v>
      </c>
      <c r="D28" s="77">
        <f>+B28/C28</f>
        <v>2.725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5"/>
  <sheetViews>
    <sheetView workbookViewId="0">
      <selection activeCell="A12" sqref="A12"/>
    </sheetView>
  </sheetViews>
  <sheetFormatPr defaultColWidth="9" defaultRowHeight="14.25" outlineLevelCol="3"/>
  <cols>
    <col min="1" max="1" width="51.5" customWidth="1"/>
    <col min="2" max="3" width="17.6" customWidth="1"/>
    <col min="4" max="4" width="14.6" customWidth="1"/>
  </cols>
  <sheetData>
    <row r="1" ht="19.2" customHeight="1" spans="1:1">
      <c r="A1" s="59" t="s">
        <v>725</v>
      </c>
    </row>
    <row r="2" ht="23.4" customHeight="1" spans="1:4">
      <c r="A2" s="60" t="s">
        <v>726</v>
      </c>
      <c r="B2" s="60"/>
      <c r="C2" s="60"/>
      <c r="D2" s="60"/>
    </row>
    <row r="3" ht="17.4" customHeight="1" spans="1:4">
      <c r="A3" s="61"/>
      <c r="B3" s="62"/>
      <c r="C3" s="62"/>
      <c r="D3" s="90" t="s">
        <v>618</v>
      </c>
    </row>
    <row r="4" ht="28.5" spans="1:4">
      <c r="A4" s="73" t="s">
        <v>680</v>
      </c>
      <c r="B4" s="83" t="s">
        <v>48</v>
      </c>
      <c r="C4" s="83" t="s">
        <v>94</v>
      </c>
      <c r="D4" s="78" t="s">
        <v>95</v>
      </c>
    </row>
    <row r="5" ht="22.65" customHeight="1" spans="1:4">
      <c r="A5" s="67" t="s">
        <v>428</v>
      </c>
      <c r="B5" s="67">
        <v>82900</v>
      </c>
      <c r="C5" s="67">
        <v>85100</v>
      </c>
      <c r="D5" s="77">
        <f>+B5/C5</f>
        <v>0.9741</v>
      </c>
    </row>
    <row r="6" ht="22.65" customHeight="1" spans="1:4">
      <c r="A6" s="91" t="s">
        <v>727</v>
      </c>
      <c r="B6" s="67">
        <v>80000</v>
      </c>
      <c r="C6" s="67">
        <v>80000</v>
      </c>
      <c r="D6" s="77">
        <f t="shared" ref="D6:D35" si="0">+B6/C6</f>
        <v>1</v>
      </c>
    </row>
    <row r="7" ht="22.65" customHeight="1" spans="1:4">
      <c r="A7" s="67" t="s">
        <v>728</v>
      </c>
      <c r="B7" s="67">
        <v>543</v>
      </c>
      <c r="C7" s="67">
        <v>21.9</v>
      </c>
      <c r="D7" s="77">
        <f t="shared" si="0"/>
        <v>24.7945</v>
      </c>
    </row>
    <row r="8" ht="22.65" customHeight="1" spans="1:4">
      <c r="A8" s="91" t="s">
        <v>729</v>
      </c>
      <c r="B8" s="67">
        <v>4553.57</v>
      </c>
      <c r="C8" s="67">
        <v>5550</v>
      </c>
      <c r="D8" s="77">
        <f t="shared" si="0"/>
        <v>0.8205</v>
      </c>
    </row>
    <row r="9" ht="22.65" customHeight="1" spans="1:4">
      <c r="A9" s="67" t="s">
        <v>730</v>
      </c>
      <c r="B9" s="67">
        <v>430.8</v>
      </c>
      <c r="C9" s="67">
        <v>430.8</v>
      </c>
      <c r="D9" s="77">
        <f t="shared" si="0"/>
        <v>1</v>
      </c>
    </row>
    <row r="10" ht="22.65" customHeight="1" spans="1:4">
      <c r="A10" s="91" t="s">
        <v>731</v>
      </c>
      <c r="B10" s="67">
        <v>74472.63</v>
      </c>
      <c r="C10" s="67">
        <v>73997.3</v>
      </c>
      <c r="D10" s="77">
        <f t="shared" si="0"/>
        <v>1.0064</v>
      </c>
    </row>
    <row r="11" ht="22.65" customHeight="1" spans="1:4">
      <c r="A11" s="67" t="s">
        <v>732</v>
      </c>
      <c r="B11" s="67">
        <v>1100</v>
      </c>
      <c r="C11" s="67">
        <v>2000</v>
      </c>
      <c r="D11" s="77">
        <f t="shared" si="0"/>
        <v>0.55</v>
      </c>
    </row>
    <row r="12" ht="22.65" customHeight="1" spans="1:4">
      <c r="A12" s="91" t="s">
        <v>733</v>
      </c>
      <c r="B12" s="67">
        <v>1100</v>
      </c>
      <c r="C12" s="67">
        <v>2000</v>
      </c>
      <c r="D12" s="77">
        <f t="shared" si="0"/>
        <v>0.55</v>
      </c>
    </row>
    <row r="13" ht="22.65" customHeight="1" spans="1:4">
      <c r="A13" s="67" t="s">
        <v>734</v>
      </c>
      <c r="B13" s="67">
        <v>200</v>
      </c>
      <c r="C13" s="67">
        <v>500</v>
      </c>
      <c r="D13" s="77">
        <f t="shared" si="0"/>
        <v>0.4</v>
      </c>
    </row>
    <row r="14" ht="22.65" customHeight="1" spans="1:4">
      <c r="A14" s="91" t="s">
        <v>735</v>
      </c>
      <c r="B14" s="67">
        <v>200</v>
      </c>
      <c r="C14" s="67">
        <v>500</v>
      </c>
      <c r="D14" s="77">
        <f t="shared" si="0"/>
        <v>0.4</v>
      </c>
    </row>
    <row r="15" ht="22.65" customHeight="1" spans="1:4">
      <c r="A15" s="67" t="s">
        <v>736</v>
      </c>
      <c r="B15" s="67">
        <v>1000</v>
      </c>
      <c r="C15" s="67">
        <v>2100</v>
      </c>
      <c r="D15" s="77">
        <f t="shared" si="0"/>
        <v>0.4762</v>
      </c>
    </row>
    <row r="16" ht="22.65" customHeight="1" spans="1:4">
      <c r="A16" s="91" t="s">
        <v>737</v>
      </c>
      <c r="B16" s="67">
        <v>1000</v>
      </c>
      <c r="C16" s="67">
        <v>2100</v>
      </c>
      <c r="D16" s="77">
        <f t="shared" si="0"/>
        <v>0.4762</v>
      </c>
    </row>
    <row r="17" ht="22.65" customHeight="1" spans="1:4">
      <c r="A17" s="67" t="s">
        <v>738</v>
      </c>
      <c r="B17" s="67">
        <v>600</v>
      </c>
      <c r="C17" s="67">
        <v>500</v>
      </c>
      <c r="D17" s="77">
        <f t="shared" si="0"/>
        <v>1.2</v>
      </c>
    </row>
    <row r="18" ht="22.65" customHeight="1" spans="1:4">
      <c r="A18" s="91" t="s">
        <v>739</v>
      </c>
      <c r="B18" s="67">
        <v>546.8</v>
      </c>
      <c r="C18" s="67">
        <v>480</v>
      </c>
      <c r="D18" s="77">
        <f t="shared" si="0"/>
        <v>1.1392</v>
      </c>
    </row>
    <row r="19" ht="22.65" customHeight="1" spans="1:4">
      <c r="A19" s="67" t="s">
        <v>740</v>
      </c>
      <c r="B19" s="67">
        <v>25</v>
      </c>
      <c r="C19" s="67">
        <v>20</v>
      </c>
      <c r="D19" s="77">
        <f t="shared" si="0"/>
        <v>1.25</v>
      </c>
    </row>
    <row r="20" ht="22.65" customHeight="1" spans="1:4">
      <c r="A20" s="91" t="s">
        <v>741</v>
      </c>
      <c r="B20" s="67">
        <v>28.2</v>
      </c>
      <c r="C20" s="67"/>
      <c r="D20" s="77"/>
    </row>
    <row r="21" ht="22.65" customHeight="1" spans="1:4">
      <c r="A21" s="67" t="s">
        <v>521</v>
      </c>
      <c r="B21" s="67">
        <v>700</v>
      </c>
      <c r="C21" s="67">
        <v>1900</v>
      </c>
      <c r="D21" s="77">
        <f t="shared" si="0"/>
        <v>0.3684</v>
      </c>
    </row>
    <row r="22" ht="22.65" customHeight="1" spans="1:4">
      <c r="A22" s="91" t="s">
        <v>742</v>
      </c>
      <c r="B22" s="67">
        <v>200</v>
      </c>
      <c r="C22" s="67">
        <v>1300</v>
      </c>
      <c r="D22" s="77">
        <f t="shared" si="0"/>
        <v>0.1538</v>
      </c>
    </row>
    <row r="23" ht="22.65" customHeight="1" spans="1:4">
      <c r="A23" s="67" t="s">
        <v>743</v>
      </c>
      <c r="B23" s="67">
        <v>200</v>
      </c>
      <c r="C23" s="67">
        <v>1300</v>
      </c>
      <c r="D23" s="77">
        <f t="shared" si="0"/>
        <v>0.1538</v>
      </c>
    </row>
    <row r="24" ht="22.65" customHeight="1" spans="1:4">
      <c r="A24" s="91" t="s">
        <v>744</v>
      </c>
      <c r="B24" s="67">
        <v>500</v>
      </c>
      <c r="C24" s="67">
        <v>600</v>
      </c>
      <c r="D24" s="77">
        <f t="shared" si="0"/>
        <v>0.8333</v>
      </c>
    </row>
    <row r="25" ht="22.65" customHeight="1" spans="1:4">
      <c r="A25" s="67" t="s">
        <v>745</v>
      </c>
      <c r="B25" s="67">
        <v>30</v>
      </c>
      <c r="C25" s="67">
        <v>30</v>
      </c>
      <c r="D25" s="77">
        <f t="shared" si="0"/>
        <v>1</v>
      </c>
    </row>
    <row r="26" ht="22.65" customHeight="1" spans="1:4">
      <c r="A26" s="91" t="s">
        <v>746</v>
      </c>
      <c r="B26" s="67">
        <v>470</v>
      </c>
      <c r="C26" s="67">
        <v>570</v>
      </c>
      <c r="D26" s="77">
        <f t="shared" si="0"/>
        <v>0.8246</v>
      </c>
    </row>
    <row r="27" ht="22.65" customHeight="1" spans="1:4">
      <c r="A27" s="73" t="s">
        <v>716</v>
      </c>
      <c r="B27" s="67">
        <v>83600</v>
      </c>
      <c r="C27" s="67">
        <v>87000</v>
      </c>
      <c r="D27" s="77">
        <f t="shared" si="0"/>
        <v>0.9609</v>
      </c>
    </row>
    <row r="28" ht="22.65" customHeight="1" spans="1:4">
      <c r="A28" s="66" t="s">
        <v>717</v>
      </c>
      <c r="B28" s="67"/>
      <c r="C28" s="67"/>
      <c r="D28" s="77"/>
    </row>
    <row r="29" ht="22.65" customHeight="1" spans="1:4">
      <c r="A29" s="66" t="s">
        <v>122</v>
      </c>
      <c r="B29" s="67"/>
      <c r="C29" s="67"/>
      <c r="D29" s="77"/>
    </row>
    <row r="30" ht="22.65" customHeight="1" spans="1:4">
      <c r="A30" s="76" t="s">
        <v>718</v>
      </c>
      <c r="B30" s="67"/>
      <c r="C30" s="67"/>
      <c r="D30" s="77"/>
    </row>
    <row r="31" ht="22.65" customHeight="1" spans="1:4">
      <c r="A31" s="76" t="s">
        <v>719</v>
      </c>
      <c r="B31" s="67"/>
      <c r="C31" s="67"/>
      <c r="D31" s="77"/>
    </row>
    <row r="32" ht="22.65" customHeight="1" spans="1:4">
      <c r="A32" s="76" t="s">
        <v>720</v>
      </c>
      <c r="B32" s="67"/>
      <c r="C32" s="67"/>
      <c r="D32" s="77"/>
    </row>
    <row r="33" ht="22.65" customHeight="1" spans="1:4">
      <c r="A33" s="76" t="s">
        <v>721</v>
      </c>
      <c r="B33" s="67"/>
      <c r="C33" s="67"/>
      <c r="D33" s="77"/>
    </row>
    <row r="34" ht="22.65" customHeight="1" spans="1:4">
      <c r="A34" s="76" t="s">
        <v>722</v>
      </c>
      <c r="B34" s="88"/>
      <c r="C34" s="88"/>
      <c r="D34" s="77"/>
    </row>
    <row r="35" ht="22.65" customHeight="1" spans="1:4">
      <c r="A35" s="73" t="s">
        <v>120</v>
      </c>
      <c r="B35" s="88">
        <f>+B27</f>
        <v>83600</v>
      </c>
      <c r="C35" s="88">
        <f>+C27</f>
        <v>87000</v>
      </c>
      <c r="D35" s="77">
        <f t="shared" si="0"/>
        <v>0.9609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87" fitToHeight="0" orientation="portrait"/>
  <headerFooter>
    <oddFooter>&amp;C附表1-12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workbookViewId="0">
      <selection activeCell="D11" sqref="D11"/>
    </sheetView>
  </sheetViews>
  <sheetFormatPr defaultColWidth="9" defaultRowHeight="14.25"/>
  <cols>
    <col min="1" max="1" width="23" customWidth="1"/>
    <col min="2" max="6" width="9.9" customWidth="1"/>
    <col min="7" max="9" width="7.5" customWidth="1"/>
    <col min="10" max="10" width="15.1" customWidth="1"/>
  </cols>
  <sheetData>
    <row r="1" ht="18.6" customHeight="1" spans="1:1">
      <c r="A1" s="59" t="s">
        <v>747</v>
      </c>
    </row>
    <row r="2" ht="20.25" spans="1:10">
      <c r="A2" s="60" t="s">
        <v>748</v>
      </c>
      <c r="B2" s="60"/>
      <c r="C2" s="60"/>
      <c r="D2" s="60"/>
      <c r="E2" s="60"/>
      <c r="F2" s="60"/>
      <c r="G2" s="60"/>
      <c r="H2" s="60"/>
      <c r="I2" s="60"/>
      <c r="J2" s="60"/>
    </row>
    <row r="3" spans="1:10">
      <c r="A3" s="82"/>
      <c r="B3" s="82"/>
      <c r="C3" s="82"/>
      <c r="D3" s="82"/>
      <c r="E3" s="82"/>
      <c r="F3" s="82"/>
      <c r="G3" s="82"/>
      <c r="H3" s="82"/>
      <c r="J3" s="86" t="s">
        <v>618</v>
      </c>
    </row>
    <row r="4" ht="23.4" customHeight="1" spans="1:10">
      <c r="A4" s="83" t="s">
        <v>541</v>
      </c>
      <c r="B4" s="73" t="s">
        <v>619</v>
      </c>
      <c r="C4" s="73" t="s">
        <v>620</v>
      </c>
      <c r="D4" s="73" t="s">
        <v>620</v>
      </c>
      <c r="E4" s="73" t="s">
        <v>620</v>
      </c>
      <c r="F4" s="73" t="s">
        <v>620</v>
      </c>
      <c r="G4" s="73" t="s">
        <v>749</v>
      </c>
      <c r="H4" s="73" t="s">
        <v>749</v>
      </c>
      <c r="I4" s="73" t="s">
        <v>749</v>
      </c>
      <c r="J4" s="87" t="s">
        <v>622</v>
      </c>
    </row>
    <row r="5" ht="25.35" customHeight="1" spans="1:10">
      <c r="A5" s="67" t="s">
        <v>705</v>
      </c>
      <c r="B5" s="67"/>
      <c r="C5" s="67"/>
      <c r="D5" s="67"/>
      <c r="E5" s="67"/>
      <c r="F5" s="67"/>
      <c r="G5" s="67"/>
      <c r="H5" s="67"/>
      <c r="I5" s="67"/>
      <c r="J5" s="88"/>
    </row>
    <row r="6" ht="25.35" customHeight="1" spans="1:10">
      <c r="A6" s="67" t="s">
        <v>706</v>
      </c>
      <c r="B6" s="67"/>
      <c r="C6" s="67"/>
      <c r="D6" s="67"/>
      <c r="E6" s="67"/>
      <c r="F6" s="67"/>
      <c r="G6" s="67"/>
      <c r="H6" s="67"/>
      <c r="I6" s="67"/>
      <c r="J6" s="88"/>
    </row>
    <row r="7" ht="25.35" customHeight="1" spans="1:10">
      <c r="A7" s="67" t="s">
        <v>707</v>
      </c>
      <c r="B7" s="67"/>
      <c r="C7" s="67"/>
      <c r="D7" s="67"/>
      <c r="E7" s="67"/>
      <c r="F7" s="67"/>
      <c r="G7" s="67"/>
      <c r="H7" s="67"/>
      <c r="I7" s="67"/>
      <c r="J7" s="88"/>
    </row>
    <row r="8" ht="25.35" customHeight="1" spans="1:10">
      <c r="A8" s="67" t="s">
        <v>708</v>
      </c>
      <c r="B8" s="67"/>
      <c r="C8" s="67"/>
      <c r="D8" s="67"/>
      <c r="E8" s="67"/>
      <c r="F8" s="67"/>
      <c r="G8" s="67"/>
      <c r="H8" s="67"/>
      <c r="I8" s="67"/>
      <c r="J8" s="88"/>
    </row>
    <row r="9" ht="25.35" customHeight="1" spans="1:10">
      <c r="A9" s="67" t="s">
        <v>709</v>
      </c>
      <c r="B9" s="67"/>
      <c r="C9" s="67"/>
      <c r="D9" s="67"/>
      <c r="E9" s="67"/>
      <c r="F9" s="67"/>
      <c r="G9" s="84"/>
      <c r="H9" s="67"/>
      <c r="I9" s="67"/>
      <c r="J9" s="88"/>
    </row>
    <row r="10" ht="25.35" customHeight="1" spans="1:10">
      <c r="A10" s="67" t="s">
        <v>710</v>
      </c>
      <c r="B10" s="67"/>
      <c r="C10" s="67"/>
      <c r="D10" s="67"/>
      <c r="E10" s="67"/>
      <c r="F10" s="67"/>
      <c r="G10" s="67"/>
      <c r="H10" s="67"/>
      <c r="I10" s="67"/>
      <c r="J10" s="88"/>
    </row>
    <row r="11" ht="25.35" customHeight="1" spans="1:10">
      <c r="A11" s="67" t="s">
        <v>711</v>
      </c>
      <c r="B11" s="67"/>
      <c r="C11" s="67"/>
      <c r="D11" s="67"/>
      <c r="E11" s="67"/>
      <c r="F11" s="67"/>
      <c r="G11" s="67"/>
      <c r="H11" s="67"/>
      <c r="I11" s="67"/>
      <c r="J11" s="88"/>
    </row>
    <row r="12" ht="25.35" customHeight="1" spans="1:10">
      <c r="A12" s="67" t="s">
        <v>712</v>
      </c>
      <c r="B12" s="67"/>
      <c r="C12" s="67"/>
      <c r="D12" s="67"/>
      <c r="E12" s="67"/>
      <c r="F12" s="67"/>
      <c r="G12" s="67"/>
      <c r="H12" s="67"/>
      <c r="I12" s="67"/>
      <c r="J12" s="88"/>
    </row>
    <row r="13" ht="25.35" customHeight="1" spans="1:10">
      <c r="A13" s="67" t="s">
        <v>713</v>
      </c>
      <c r="B13" s="67"/>
      <c r="C13" s="67"/>
      <c r="D13" s="67"/>
      <c r="E13" s="67"/>
      <c r="F13" s="67"/>
      <c r="G13" s="67"/>
      <c r="H13" s="67"/>
      <c r="I13" s="67"/>
      <c r="J13" s="88"/>
    </row>
    <row r="14" ht="25.35" customHeight="1" spans="1:10">
      <c r="A14" s="67" t="s">
        <v>714</v>
      </c>
      <c r="B14" s="67"/>
      <c r="C14" s="67"/>
      <c r="D14" s="67"/>
      <c r="E14" s="67"/>
      <c r="F14" s="67"/>
      <c r="G14" s="67"/>
      <c r="H14" s="67"/>
      <c r="I14" s="67"/>
      <c r="J14" s="88"/>
    </row>
    <row r="15" ht="25.35" customHeight="1" spans="1:10">
      <c r="A15" s="67" t="s">
        <v>715</v>
      </c>
      <c r="B15" s="67"/>
      <c r="C15" s="67"/>
      <c r="D15" s="67"/>
      <c r="E15" s="67"/>
      <c r="F15" s="67"/>
      <c r="G15" s="67"/>
      <c r="H15" s="67"/>
      <c r="I15" s="67"/>
      <c r="J15" s="88"/>
    </row>
    <row r="16" s="81" customFormat="1" ht="25.35" customHeight="1" spans="1:10">
      <c r="A16" s="73" t="s">
        <v>716</v>
      </c>
      <c r="B16" s="66"/>
      <c r="C16" s="66"/>
      <c r="D16" s="66"/>
      <c r="E16" s="66"/>
      <c r="F16" s="66"/>
      <c r="G16" s="66"/>
      <c r="H16" s="66"/>
      <c r="I16" s="66"/>
      <c r="J16" s="89"/>
    </row>
    <row r="17" ht="36" customHeight="1" spans="1:1">
      <c r="A17" s="85" t="s">
        <v>666</v>
      </c>
    </row>
  </sheetData>
  <mergeCells count="1">
    <mergeCell ref="A2:J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&amp;C附表1-13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B10" sqref="B10:C10"/>
    </sheetView>
  </sheetViews>
  <sheetFormatPr defaultColWidth="9" defaultRowHeight="14.25" outlineLevelCol="3"/>
  <cols>
    <col min="1" max="1" width="39" customWidth="1"/>
    <col min="2" max="3" width="12.4" customWidth="1"/>
    <col min="4" max="4" width="13.7" customWidth="1"/>
  </cols>
  <sheetData>
    <row r="1" ht="18.6" customHeight="1" spans="1:1">
      <c r="A1" s="59" t="s">
        <v>750</v>
      </c>
    </row>
    <row r="2" ht="27" customHeight="1" spans="1:4">
      <c r="A2" s="60" t="s">
        <v>751</v>
      </c>
      <c r="B2" s="60"/>
      <c r="C2" s="60"/>
      <c r="D2" s="60"/>
    </row>
    <row r="3" spans="1:4">
      <c r="A3" s="61"/>
      <c r="B3" s="62"/>
      <c r="C3" s="62"/>
      <c r="D3" s="63" t="s">
        <v>618</v>
      </c>
    </row>
    <row r="4" ht="32.4" customHeight="1" spans="1:4">
      <c r="A4" s="64" t="s">
        <v>541</v>
      </c>
      <c r="B4" s="64" t="s">
        <v>48</v>
      </c>
      <c r="C4" s="64" t="s">
        <v>140</v>
      </c>
      <c r="D4" s="64" t="s">
        <v>141</v>
      </c>
    </row>
    <row r="5" ht="30.6" customHeight="1" spans="1:4">
      <c r="A5" s="67" t="s">
        <v>752</v>
      </c>
      <c r="B5" s="67">
        <v>41.96</v>
      </c>
      <c r="C5" s="67"/>
      <c r="D5" s="77"/>
    </row>
    <row r="6" ht="30.6" customHeight="1" spans="1:4">
      <c r="A6" s="67" t="s">
        <v>753</v>
      </c>
      <c r="B6" s="67"/>
      <c r="C6" s="67"/>
      <c r="D6" s="77"/>
    </row>
    <row r="7" ht="30.6" customHeight="1" spans="1:4">
      <c r="A7" s="67" t="s">
        <v>754</v>
      </c>
      <c r="B7" s="67"/>
      <c r="C7" s="67">
        <v>1100</v>
      </c>
      <c r="D7" s="77">
        <f t="shared" ref="D6:D13" si="0">+B7/C7</f>
        <v>0</v>
      </c>
    </row>
    <row r="8" ht="30.6" customHeight="1" spans="1:4">
      <c r="A8" s="67" t="s">
        <v>755</v>
      </c>
      <c r="B8" s="67"/>
      <c r="C8" s="67"/>
      <c r="D8" s="77"/>
    </row>
    <row r="9" ht="30.6" customHeight="1" spans="1:4">
      <c r="A9" s="67" t="s">
        <v>756</v>
      </c>
      <c r="B9" s="67"/>
      <c r="C9" s="67"/>
      <c r="D9" s="77"/>
    </row>
    <row r="10" ht="30.6" customHeight="1" spans="1:4">
      <c r="A10" s="73" t="s">
        <v>757</v>
      </c>
      <c r="B10" s="67">
        <f>SUM(B5:B9)</f>
        <v>41.96</v>
      </c>
      <c r="C10" s="67">
        <f>SUM(C5:C9)</f>
        <v>1100</v>
      </c>
      <c r="D10" s="77">
        <f t="shared" si="0"/>
        <v>0.0381</v>
      </c>
    </row>
    <row r="11" ht="30.6" customHeight="1" spans="1:4">
      <c r="A11" s="79" t="s">
        <v>758</v>
      </c>
      <c r="B11" s="79"/>
      <c r="C11" s="79"/>
      <c r="D11" s="77"/>
    </row>
    <row r="12" ht="30.6" customHeight="1" spans="1:4">
      <c r="A12" s="79" t="s">
        <v>759</v>
      </c>
      <c r="B12" s="79">
        <v>4.81</v>
      </c>
      <c r="C12" s="79">
        <v>4.81</v>
      </c>
      <c r="D12" s="77">
        <f t="shared" si="0"/>
        <v>1</v>
      </c>
    </row>
    <row r="13" ht="30.6" customHeight="1" spans="1:4">
      <c r="A13" s="80" t="s">
        <v>90</v>
      </c>
      <c r="B13" s="79">
        <f>+B10+B12</f>
        <v>46.77</v>
      </c>
      <c r="C13" s="79">
        <f>+C10+C12</f>
        <v>1104.81</v>
      </c>
      <c r="D13" s="77">
        <f t="shared" si="0"/>
        <v>0.0423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B9" sqref="B9:C9"/>
    </sheetView>
  </sheetViews>
  <sheetFormatPr defaultColWidth="9" defaultRowHeight="14.25" outlineLevelCol="3"/>
  <cols>
    <col min="1" max="1" width="33.9" customWidth="1"/>
    <col min="2" max="3" width="12.6" customWidth="1"/>
    <col min="4" max="4" width="16.5" customWidth="1"/>
  </cols>
  <sheetData>
    <row r="1" ht="23.4" customHeight="1" spans="1:1">
      <c r="A1" s="59" t="s">
        <v>760</v>
      </c>
    </row>
    <row r="2" ht="20.25" spans="1:4">
      <c r="A2" s="60" t="s">
        <v>761</v>
      </c>
      <c r="B2" s="60"/>
      <c r="C2" s="60"/>
      <c r="D2" s="60"/>
    </row>
    <row r="3" spans="1:4">
      <c r="A3" s="61"/>
      <c r="B3" s="62"/>
      <c r="C3" s="62"/>
      <c r="D3" s="62" t="s">
        <v>618</v>
      </c>
    </row>
    <row r="4" ht="39" customHeight="1" spans="1:4">
      <c r="A4" s="78" t="s">
        <v>541</v>
      </c>
      <c r="B4" s="78" t="s">
        <v>48</v>
      </c>
      <c r="C4" s="78" t="s">
        <v>140</v>
      </c>
      <c r="D4" s="78" t="s">
        <v>141</v>
      </c>
    </row>
    <row r="5" ht="31.2" customHeight="1" spans="1:4">
      <c r="A5" s="67" t="s">
        <v>762</v>
      </c>
      <c r="B5" s="67"/>
      <c r="C5" s="67"/>
      <c r="D5" s="67"/>
    </row>
    <row r="6" ht="31.2" customHeight="1" spans="1:4">
      <c r="A6" s="67" t="s">
        <v>763</v>
      </c>
      <c r="B6" s="67"/>
      <c r="C6" s="67"/>
      <c r="D6" s="67"/>
    </row>
    <row r="7" ht="31.2" customHeight="1" spans="1:4">
      <c r="A7" s="67" t="s">
        <v>764</v>
      </c>
      <c r="B7" s="67"/>
      <c r="C7" s="67"/>
      <c r="D7" s="67"/>
    </row>
    <row r="8" ht="31.2" customHeight="1" spans="1:4">
      <c r="A8" s="67" t="s">
        <v>765</v>
      </c>
      <c r="B8" s="67"/>
      <c r="C8" s="67"/>
      <c r="D8" s="67"/>
    </row>
    <row r="9" ht="31.2" customHeight="1" spans="1:4">
      <c r="A9" s="67" t="s">
        <v>766</v>
      </c>
      <c r="B9" s="67">
        <v>46.77</v>
      </c>
      <c r="C9" s="67">
        <v>1100</v>
      </c>
      <c r="D9" s="77">
        <f t="shared" ref="D9:D13" si="0">+B9/C9</f>
        <v>0.0425</v>
      </c>
    </row>
    <row r="10" ht="31.2" customHeight="1" spans="1:4">
      <c r="A10" s="73" t="s">
        <v>120</v>
      </c>
      <c r="B10" s="67">
        <f>SUM(B5:B9)</f>
        <v>46.77</v>
      </c>
      <c r="C10" s="67">
        <f>SUM(C5:C9)</f>
        <v>1100</v>
      </c>
      <c r="D10" s="77">
        <f t="shared" si="0"/>
        <v>0.0425</v>
      </c>
    </row>
    <row r="11" ht="31.2" customHeight="1" spans="1:4">
      <c r="A11" s="67" t="s">
        <v>767</v>
      </c>
      <c r="B11" s="67"/>
      <c r="C11" s="67"/>
      <c r="D11" s="77"/>
    </row>
    <row r="12" ht="31.2" customHeight="1" spans="1:4">
      <c r="A12" s="67" t="s">
        <v>768</v>
      </c>
      <c r="B12" s="67"/>
      <c r="C12" s="67"/>
      <c r="D12" s="77"/>
    </row>
    <row r="13" ht="31.2" customHeight="1" spans="1:4">
      <c r="A13" s="73" t="s">
        <v>136</v>
      </c>
      <c r="B13" s="67">
        <f>+B10</f>
        <v>46.77</v>
      </c>
      <c r="C13" s="67">
        <f>+C10</f>
        <v>1100</v>
      </c>
      <c r="D13" s="77">
        <f t="shared" si="0"/>
        <v>0.0425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5"/>
  <sheetViews>
    <sheetView workbookViewId="0">
      <selection activeCell="I15" sqref="I15"/>
    </sheetView>
  </sheetViews>
  <sheetFormatPr defaultColWidth="9" defaultRowHeight="14.25" outlineLevelCol="3"/>
  <cols>
    <col min="1" max="1" width="38.5" customWidth="1"/>
    <col min="2" max="3" width="13" customWidth="1"/>
    <col min="4" max="4" width="13.5" customWidth="1"/>
  </cols>
  <sheetData>
    <row r="1" spans="1:1">
      <c r="A1" s="59" t="s">
        <v>769</v>
      </c>
    </row>
    <row r="2" ht="20.25" spans="1:4">
      <c r="A2" s="60" t="s">
        <v>770</v>
      </c>
      <c r="B2" s="60"/>
      <c r="C2" s="60"/>
      <c r="D2" s="60"/>
    </row>
    <row r="3" ht="24.6" customHeight="1" spans="1:4">
      <c r="A3" s="61"/>
      <c r="B3" s="62"/>
      <c r="C3" s="62"/>
      <c r="D3" s="63" t="s">
        <v>618</v>
      </c>
    </row>
    <row r="4" ht="40.2" customHeight="1" spans="1:4">
      <c r="A4" s="64" t="s">
        <v>541</v>
      </c>
      <c r="B4" s="64" t="s">
        <v>48</v>
      </c>
      <c r="C4" s="64" t="s">
        <v>140</v>
      </c>
      <c r="D4" s="64" t="s">
        <v>141</v>
      </c>
    </row>
    <row r="5" ht="23.4" customHeight="1" spans="1:4">
      <c r="A5" s="67" t="s">
        <v>752</v>
      </c>
      <c r="B5" s="67">
        <f>SUM(B6:B12)</f>
        <v>41.96</v>
      </c>
      <c r="C5" s="67">
        <f>SUM(C6:C12)</f>
        <v>0</v>
      </c>
      <c r="D5" s="67"/>
    </row>
    <row r="6" ht="23.4" customHeight="1" spans="1:4">
      <c r="A6" s="75" t="s">
        <v>771</v>
      </c>
      <c r="B6" s="67">
        <v>33</v>
      </c>
      <c r="C6" s="67"/>
      <c r="D6" s="67"/>
    </row>
    <row r="7" ht="23.4" customHeight="1" spans="1:4">
      <c r="A7" s="75" t="s">
        <v>772</v>
      </c>
      <c r="B7" s="67">
        <v>4</v>
      </c>
      <c r="C7" s="67"/>
      <c r="D7" s="67"/>
    </row>
    <row r="8" ht="23.4" customHeight="1" spans="1:4">
      <c r="A8" s="75" t="s">
        <v>773</v>
      </c>
      <c r="B8" s="67">
        <v>1.6</v>
      </c>
      <c r="C8" s="67"/>
      <c r="D8" s="67"/>
    </row>
    <row r="9" ht="23.4" customHeight="1" spans="1:4">
      <c r="A9" s="75" t="s">
        <v>774</v>
      </c>
      <c r="B9" s="67">
        <v>1.5</v>
      </c>
      <c r="C9" s="67"/>
      <c r="D9" s="67"/>
    </row>
    <row r="10" ht="23.4" customHeight="1" spans="1:4">
      <c r="A10" s="75" t="s">
        <v>775</v>
      </c>
      <c r="B10" s="67">
        <v>0.2</v>
      </c>
      <c r="C10" s="67"/>
      <c r="D10" s="67"/>
    </row>
    <row r="11" ht="23.4" customHeight="1" spans="1:4">
      <c r="A11" s="75" t="s">
        <v>776</v>
      </c>
      <c r="B11" s="67">
        <v>0.46</v>
      </c>
      <c r="C11" s="67"/>
      <c r="D11" s="67"/>
    </row>
    <row r="12" ht="23.4" customHeight="1" spans="1:4">
      <c r="A12" s="75" t="s">
        <v>777</v>
      </c>
      <c r="B12" s="67">
        <v>1.2</v>
      </c>
      <c r="C12" s="67"/>
      <c r="D12" s="67"/>
    </row>
    <row r="13" ht="23.4" customHeight="1" spans="1:4">
      <c r="A13" s="67" t="s">
        <v>753</v>
      </c>
      <c r="B13" s="67"/>
      <c r="C13" s="67"/>
      <c r="D13" s="67"/>
    </row>
    <row r="14" ht="23.4" customHeight="1" spans="1:4">
      <c r="A14" s="75" t="s">
        <v>778</v>
      </c>
      <c r="B14" s="67"/>
      <c r="C14" s="67"/>
      <c r="D14" s="67"/>
    </row>
    <row r="15" ht="23.4" customHeight="1" spans="1:4">
      <c r="A15" s="76" t="s">
        <v>779</v>
      </c>
      <c r="B15" s="67"/>
      <c r="C15" s="67"/>
      <c r="D15" s="67"/>
    </row>
    <row r="16" ht="23.4" customHeight="1" spans="1:4">
      <c r="A16" s="76" t="s">
        <v>780</v>
      </c>
      <c r="B16" s="67"/>
      <c r="C16" s="67"/>
      <c r="D16" s="67"/>
    </row>
    <row r="17" ht="23.4" customHeight="1" spans="1:4">
      <c r="A17" s="76" t="s">
        <v>781</v>
      </c>
      <c r="B17" s="67"/>
      <c r="C17" s="67"/>
      <c r="D17" s="67"/>
    </row>
    <row r="18" ht="23.4" customHeight="1" spans="1:4">
      <c r="A18" s="67" t="s">
        <v>754</v>
      </c>
      <c r="B18" s="67">
        <f>+B19</f>
        <v>0</v>
      </c>
      <c r="C18" s="67">
        <f>+C19</f>
        <v>1100</v>
      </c>
      <c r="D18" s="67"/>
    </row>
    <row r="19" ht="23.4" customHeight="1" spans="1:4">
      <c r="A19" s="67" t="s">
        <v>782</v>
      </c>
      <c r="B19" s="67"/>
      <c r="C19" s="67">
        <v>1100</v>
      </c>
      <c r="D19" s="67"/>
    </row>
    <row r="20" ht="23.4" customHeight="1" spans="1:4">
      <c r="A20" s="67" t="s">
        <v>755</v>
      </c>
      <c r="B20" s="67"/>
      <c r="C20" s="67"/>
      <c r="D20" s="67"/>
    </row>
    <row r="21" ht="23.4" customHeight="1" spans="1:4">
      <c r="A21" s="67" t="s">
        <v>756</v>
      </c>
      <c r="B21" s="67"/>
      <c r="C21" s="67"/>
      <c r="D21" s="67"/>
    </row>
    <row r="22" ht="23.4" customHeight="1" spans="1:4">
      <c r="A22" s="73" t="s">
        <v>757</v>
      </c>
      <c r="B22" s="67">
        <f>+B5+B13+B18+B20+B21</f>
        <v>41.96</v>
      </c>
      <c r="C22" s="67">
        <f>+C5+C13+C18+C20+C21</f>
        <v>1100</v>
      </c>
      <c r="D22" s="77">
        <f t="shared" ref="D22:D25" si="0">+B22/C22</f>
        <v>0.0381</v>
      </c>
    </row>
    <row r="23" ht="23.4" customHeight="1" spans="1:4">
      <c r="A23" s="67" t="s">
        <v>758</v>
      </c>
      <c r="B23" s="67"/>
      <c r="C23" s="67"/>
      <c r="D23" s="77"/>
    </row>
    <row r="24" ht="23.4" customHeight="1" spans="1:4">
      <c r="A24" s="67" t="s">
        <v>759</v>
      </c>
      <c r="B24" s="67">
        <v>4.81</v>
      </c>
      <c r="C24" s="67">
        <v>4.81</v>
      </c>
      <c r="D24" s="77">
        <f t="shared" si="0"/>
        <v>1</v>
      </c>
    </row>
    <row r="25" ht="23.4" customHeight="1" spans="1:4">
      <c r="A25" s="73" t="s">
        <v>90</v>
      </c>
      <c r="B25" s="67">
        <f>+B22+B24</f>
        <v>46.77</v>
      </c>
      <c r="C25" s="67">
        <f>+C22+C24</f>
        <v>1104.81</v>
      </c>
      <c r="D25" s="77">
        <f t="shared" si="0"/>
        <v>0.0423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5"/>
  <sheetViews>
    <sheetView workbookViewId="0">
      <selection activeCell="K30" sqref="K30"/>
    </sheetView>
  </sheetViews>
  <sheetFormatPr defaultColWidth="9" defaultRowHeight="14.25" outlineLevelCol="3"/>
  <cols>
    <col min="1" max="1" width="43.4" customWidth="1"/>
    <col min="2" max="3" width="10.4" customWidth="1"/>
    <col min="4" max="4" width="13.4" customWidth="1"/>
    <col min="5" max="5" width="25.5" customWidth="1"/>
  </cols>
  <sheetData>
    <row r="1" spans="1:1">
      <c r="A1" s="59" t="s">
        <v>783</v>
      </c>
    </row>
    <row r="2" ht="26.4" customHeight="1" spans="1:4">
      <c r="A2" s="60" t="s">
        <v>784</v>
      </c>
      <c r="B2" s="60"/>
      <c r="C2" s="60"/>
      <c r="D2" s="60"/>
    </row>
    <row r="3" spans="1:4">
      <c r="A3" s="61"/>
      <c r="B3" s="62"/>
      <c r="C3" s="62"/>
      <c r="D3" s="63" t="s">
        <v>618</v>
      </c>
    </row>
    <row r="4" ht="34.2" customHeight="1" spans="1:4">
      <c r="A4" s="64" t="s">
        <v>541</v>
      </c>
      <c r="B4" s="64" t="s">
        <v>48</v>
      </c>
      <c r="C4" s="64" t="s">
        <v>140</v>
      </c>
      <c r="D4" s="64" t="s">
        <v>141</v>
      </c>
    </row>
    <row r="5" ht="18.6" customHeight="1" spans="1:4">
      <c r="A5" s="65" t="s">
        <v>762</v>
      </c>
      <c r="B5" s="66"/>
      <c r="C5" s="66"/>
      <c r="D5" s="66"/>
    </row>
    <row r="6" ht="18.6" customHeight="1" spans="1:4">
      <c r="A6" s="65" t="s">
        <v>785</v>
      </c>
      <c r="B6" s="67"/>
      <c r="C6" s="67"/>
      <c r="D6" s="67"/>
    </row>
    <row r="7" ht="18.6" customHeight="1" spans="1:4">
      <c r="A7" s="68" t="s">
        <v>786</v>
      </c>
      <c r="B7" s="67"/>
      <c r="C7" s="67"/>
      <c r="D7" s="67"/>
    </row>
    <row r="8" ht="18.6" customHeight="1" spans="1:4">
      <c r="A8" s="68" t="s">
        <v>787</v>
      </c>
      <c r="B8" s="67"/>
      <c r="C8" s="67"/>
      <c r="D8" s="67"/>
    </row>
    <row r="9" ht="18.6" customHeight="1" spans="1:4">
      <c r="A9" s="68" t="s">
        <v>788</v>
      </c>
      <c r="B9" s="67"/>
      <c r="C9" s="67"/>
      <c r="D9" s="67"/>
    </row>
    <row r="10" ht="18.6" customHeight="1" spans="1:4">
      <c r="A10" s="68" t="s">
        <v>789</v>
      </c>
      <c r="B10" s="67"/>
      <c r="C10" s="67"/>
      <c r="D10" s="67"/>
    </row>
    <row r="11" ht="18.6" customHeight="1" spans="1:4">
      <c r="A11" s="68" t="s">
        <v>790</v>
      </c>
      <c r="B11" s="67"/>
      <c r="C11" s="67"/>
      <c r="D11" s="67"/>
    </row>
    <row r="12" ht="18.6" customHeight="1" spans="1:4">
      <c r="A12" s="68" t="s">
        <v>791</v>
      </c>
      <c r="B12" s="67"/>
      <c r="C12" s="67"/>
      <c r="D12" s="67"/>
    </row>
    <row r="13" ht="18.6" customHeight="1" spans="1:4">
      <c r="A13" s="68" t="s">
        <v>792</v>
      </c>
      <c r="B13" s="67"/>
      <c r="C13" s="67"/>
      <c r="D13" s="67"/>
    </row>
    <row r="14" ht="18.6" customHeight="1" spans="1:4">
      <c r="A14" s="68" t="s">
        <v>793</v>
      </c>
      <c r="B14" s="67"/>
      <c r="C14" s="67"/>
      <c r="D14" s="67"/>
    </row>
    <row r="15" ht="18.6" customHeight="1" spans="1:4">
      <c r="A15" s="65" t="s">
        <v>763</v>
      </c>
      <c r="B15" s="69"/>
      <c r="C15" s="69"/>
      <c r="D15" s="69"/>
    </row>
    <row r="16" ht="18.6" customHeight="1" spans="1:4">
      <c r="A16" s="70" t="s">
        <v>794</v>
      </c>
      <c r="B16" s="71"/>
      <c r="C16" s="71"/>
      <c r="D16" s="71"/>
    </row>
    <row r="17" ht="18.6" customHeight="1" spans="1:4">
      <c r="A17" s="68" t="s">
        <v>795</v>
      </c>
      <c r="B17" s="71"/>
      <c r="C17" s="71"/>
      <c r="D17" s="71"/>
    </row>
    <row r="18" ht="18.6" customHeight="1" spans="1:4">
      <c r="A18" s="68" t="s">
        <v>796</v>
      </c>
      <c r="B18" s="71"/>
      <c r="C18" s="71"/>
      <c r="D18" s="71"/>
    </row>
    <row r="19" ht="18.6" customHeight="1" spans="1:4">
      <c r="A19" s="68" t="s">
        <v>797</v>
      </c>
      <c r="B19" s="71"/>
      <c r="C19" s="71"/>
      <c r="D19" s="71"/>
    </row>
    <row r="20" ht="18.6" customHeight="1" spans="1:4">
      <c r="A20" s="68" t="s">
        <v>798</v>
      </c>
      <c r="B20" s="71"/>
      <c r="C20" s="71"/>
      <c r="D20" s="71"/>
    </row>
    <row r="21" ht="18.6" customHeight="1" spans="1:4">
      <c r="A21" s="68" t="s">
        <v>799</v>
      </c>
      <c r="B21" s="71"/>
      <c r="C21" s="71"/>
      <c r="D21" s="71"/>
    </row>
    <row r="22" ht="18.6" customHeight="1" spans="1:4">
      <c r="A22" s="68" t="s">
        <v>800</v>
      </c>
      <c r="B22" s="71"/>
      <c r="C22" s="71"/>
      <c r="D22" s="71"/>
    </row>
    <row r="23" ht="18.6" customHeight="1" spans="1:4">
      <c r="A23" s="68" t="s">
        <v>801</v>
      </c>
      <c r="B23" s="71"/>
      <c r="C23" s="71"/>
      <c r="D23" s="71"/>
    </row>
    <row r="24" ht="18.6" customHeight="1" spans="1:4">
      <c r="A24" s="65" t="s">
        <v>764</v>
      </c>
      <c r="B24" s="69"/>
      <c r="C24" s="69"/>
      <c r="D24" s="69"/>
    </row>
    <row r="25" ht="18.6" customHeight="1" spans="1:4">
      <c r="A25" s="65" t="s">
        <v>802</v>
      </c>
      <c r="B25" s="71"/>
      <c r="C25" s="71"/>
      <c r="D25" s="71"/>
    </row>
    <row r="26" ht="18.6" customHeight="1" spans="1:4">
      <c r="A26" s="65" t="s">
        <v>765</v>
      </c>
      <c r="B26" s="69"/>
      <c r="C26" s="69"/>
      <c r="D26" s="69"/>
    </row>
    <row r="27" ht="18.6" customHeight="1" spans="1:4">
      <c r="A27" s="65" t="s">
        <v>803</v>
      </c>
      <c r="B27" s="71"/>
      <c r="C27" s="71"/>
      <c r="D27" s="71"/>
    </row>
    <row r="28" ht="18.6" customHeight="1" spans="1:4">
      <c r="A28" s="65" t="s">
        <v>804</v>
      </c>
      <c r="B28" s="71"/>
      <c r="C28" s="71"/>
      <c r="D28" s="71"/>
    </row>
    <row r="29" ht="18.6" customHeight="1" spans="1:4">
      <c r="A29" s="65" t="s">
        <v>805</v>
      </c>
      <c r="B29" s="71"/>
      <c r="C29" s="71"/>
      <c r="D29" s="71"/>
    </row>
    <row r="30" ht="18.6" customHeight="1" spans="1:4">
      <c r="A30" s="65" t="s">
        <v>766</v>
      </c>
      <c r="B30" s="71">
        <f>+B31</f>
        <v>46.77</v>
      </c>
      <c r="C30" s="71">
        <f>+C31</f>
        <v>1100</v>
      </c>
      <c r="D30" s="72">
        <f t="shared" ref="D30:D32" si="0">+B30/C30</f>
        <v>0.0425</v>
      </c>
    </row>
    <row r="31" ht="18.6" customHeight="1" spans="1:4">
      <c r="A31" s="65" t="s">
        <v>806</v>
      </c>
      <c r="B31" s="71">
        <v>46.77</v>
      </c>
      <c r="C31" s="71">
        <v>1100</v>
      </c>
      <c r="D31" s="72">
        <f t="shared" si="0"/>
        <v>0.0425</v>
      </c>
    </row>
    <row r="32" ht="18.6" customHeight="1" spans="1:4">
      <c r="A32" s="73" t="s">
        <v>120</v>
      </c>
      <c r="B32" s="71">
        <f>+B5+B15+B24+B26+B30</f>
        <v>46.77</v>
      </c>
      <c r="C32" s="71">
        <f>+C5+C15+C24+C26+C30</f>
        <v>1100</v>
      </c>
      <c r="D32" s="72">
        <f t="shared" si="0"/>
        <v>0.0425</v>
      </c>
    </row>
    <row r="33" ht="18.6" customHeight="1" spans="1:4">
      <c r="A33" s="74" t="s">
        <v>767</v>
      </c>
      <c r="B33" s="71"/>
      <c r="C33" s="71"/>
      <c r="D33" s="72"/>
    </row>
    <row r="34" ht="18.6" customHeight="1" spans="1:4">
      <c r="A34" s="67" t="s">
        <v>768</v>
      </c>
      <c r="B34" s="71"/>
      <c r="C34" s="71"/>
      <c r="D34" s="72"/>
    </row>
    <row r="35" ht="18.6" customHeight="1" spans="1:4">
      <c r="A35" s="73" t="s">
        <v>807</v>
      </c>
      <c r="B35" s="71">
        <f>+B32</f>
        <v>46.77</v>
      </c>
      <c r="C35" s="71">
        <f>+C32</f>
        <v>1100</v>
      </c>
      <c r="D35" s="72">
        <f>+B35/C35</f>
        <v>0.0425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workbookViewId="0">
      <selection activeCell="C18" sqref="C18"/>
    </sheetView>
  </sheetViews>
  <sheetFormatPr defaultColWidth="8.1" defaultRowHeight="14.25" outlineLevelCol="5"/>
  <cols>
    <col min="1" max="1" width="35.1" style="6" customWidth="1"/>
    <col min="2" max="2" width="16.5" style="6" customWidth="1"/>
    <col min="3" max="3" width="16.4" style="6" customWidth="1"/>
    <col min="4" max="4" width="13.8" style="35" customWidth="1"/>
    <col min="5" max="5" width="10.5" style="6" customWidth="1"/>
    <col min="6" max="6" width="9.1" style="6" customWidth="1"/>
    <col min="7" max="13" width="8.1" style="6"/>
    <col min="14" max="14" width="11.5" style="6" customWidth="1"/>
    <col min="15" max="16384" width="8.1" style="6"/>
  </cols>
  <sheetData>
    <row r="1" spans="1:1">
      <c r="A1" s="6" t="s">
        <v>808</v>
      </c>
    </row>
    <row r="2" ht="22.5" spans="1:4">
      <c r="A2" s="36" t="s">
        <v>809</v>
      </c>
      <c r="B2" s="36"/>
      <c r="C2" s="36"/>
      <c r="D2" s="36"/>
    </row>
    <row r="3" spans="1:4">
      <c r="A3" s="37"/>
      <c r="B3" s="5"/>
      <c r="D3" s="7" t="s">
        <v>618</v>
      </c>
    </row>
    <row r="4" s="32" customFormat="1" ht="33.6" customHeight="1" spans="1:4">
      <c r="A4" s="52" t="s">
        <v>541</v>
      </c>
      <c r="B4" s="9" t="s">
        <v>48</v>
      </c>
      <c r="C4" s="9" t="s">
        <v>140</v>
      </c>
      <c r="D4" s="10" t="s">
        <v>141</v>
      </c>
    </row>
    <row r="5" ht="22.35" customHeight="1" spans="1:4">
      <c r="A5" s="29" t="s">
        <v>810</v>
      </c>
      <c r="B5" s="40"/>
      <c r="C5" s="40"/>
      <c r="D5" s="41"/>
    </row>
    <row r="6" ht="22.35" customHeight="1" spans="1:4">
      <c r="A6" s="29" t="s">
        <v>811</v>
      </c>
      <c r="B6" s="53">
        <v>8164</v>
      </c>
      <c r="C6" s="45">
        <v>8806</v>
      </c>
      <c r="D6" s="42">
        <f>+B6/C6</f>
        <v>0.9271</v>
      </c>
    </row>
    <row r="7" ht="30" customHeight="1" spans="1:4">
      <c r="A7" s="29" t="s">
        <v>812</v>
      </c>
      <c r="B7" s="54">
        <v>19124</v>
      </c>
      <c r="C7" s="55">
        <v>19854</v>
      </c>
      <c r="D7" s="42">
        <f t="shared" ref="D7:D12" si="0">+B7/C7</f>
        <v>0.9632</v>
      </c>
    </row>
    <row r="8" ht="22.35" customHeight="1" spans="1:4">
      <c r="A8" s="29" t="s">
        <v>813</v>
      </c>
      <c r="B8" s="55"/>
      <c r="C8" s="55"/>
      <c r="D8" s="42"/>
    </row>
    <row r="9" ht="22.35" customHeight="1" spans="1:6">
      <c r="A9" s="29" t="s">
        <v>814</v>
      </c>
      <c r="B9" s="55">
        <f>SUM(B10:B12)</f>
        <v>20380</v>
      </c>
      <c r="C9" s="55">
        <f>SUM(C10:C12)</f>
        <v>18477</v>
      </c>
      <c r="D9" s="42">
        <f t="shared" si="0"/>
        <v>1.103</v>
      </c>
      <c r="F9" s="56"/>
    </row>
    <row r="10" ht="33.75" customHeight="1" spans="1:4">
      <c r="A10" s="21" t="s">
        <v>815</v>
      </c>
      <c r="B10" s="55"/>
      <c r="C10" s="55"/>
      <c r="D10" s="42"/>
    </row>
    <row r="11" ht="27" customHeight="1" spans="1:4">
      <c r="A11" s="23" t="s">
        <v>816</v>
      </c>
      <c r="B11" s="55">
        <v>17656</v>
      </c>
      <c r="C11" s="55">
        <v>15745</v>
      </c>
      <c r="D11" s="42">
        <f t="shared" si="0"/>
        <v>1.1214</v>
      </c>
    </row>
    <row r="12" ht="36" customHeight="1" spans="1:4">
      <c r="A12" s="21" t="s">
        <v>817</v>
      </c>
      <c r="B12" s="55">
        <v>2724</v>
      </c>
      <c r="C12" s="55">
        <v>2732</v>
      </c>
      <c r="D12" s="42">
        <f t="shared" si="0"/>
        <v>0.9971</v>
      </c>
    </row>
    <row r="13" ht="22.35" customHeight="1" spans="1:4">
      <c r="A13" s="29" t="s">
        <v>818</v>
      </c>
      <c r="B13" s="55"/>
      <c r="C13" s="55"/>
      <c r="D13" s="42"/>
    </row>
    <row r="14" ht="22.35" customHeight="1" spans="1:4">
      <c r="A14" s="29" t="s">
        <v>819</v>
      </c>
      <c r="B14" s="55"/>
      <c r="C14" s="55"/>
      <c r="D14" s="42"/>
    </row>
    <row r="15" ht="22.35" customHeight="1" spans="1:4">
      <c r="A15" s="29" t="s">
        <v>820</v>
      </c>
      <c r="B15" s="55"/>
      <c r="C15" s="55"/>
      <c r="D15" s="42"/>
    </row>
    <row r="16" ht="22.35" customHeight="1" spans="1:4">
      <c r="A16" s="57" t="s">
        <v>821</v>
      </c>
      <c r="B16" s="55">
        <f>+B6+B7+B8+B9+B5+B13+B14+B15</f>
        <v>47668</v>
      </c>
      <c r="C16" s="55">
        <f>+C6+C7+C8+C9+C5+C13+C14+C15</f>
        <v>47137</v>
      </c>
      <c r="D16" s="42">
        <f>+B16/C16</f>
        <v>1.0113</v>
      </c>
    </row>
    <row r="17" spans="1:4">
      <c r="A17" s="33"/>
      <c r="B17" s="33"/>
      <c r="C17" s="33"/>
      <c r="D17" s="58"/>
    </row>
  </sheetData>
  <mergeCells count="1">
    <mergeCell ref="A2:D2"/>
  </mergeCells>
  <conditionalFormatting sqref="A5:A8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1"/>
  <sheetViews>
    <sheetView workbookViewId="0">
      <selection activeCell="C42" sqref="C42"/>
    </sheetView>
  </sheetViews>
  <sheetFormatPr defaultColWidth="9" defaultRowHeight="14.25" outlineLevelCol="6"/>
  <cols>
    <col min="1" max="1" width="44.6" customWidth="1"/>
    <col min="2" max="3" width="12.1" customWidth="1"/>
    <col min="4" max="4" width="15.1" customWidth="1"/>
  </cols>
  <sheetData>
    <row r="1" spans="1:4">
      <c r="A1" s="177"/>
      <c r="B1" s="177"/>
      <c r="C1" s="177"/>
      <c r="D1" s="177"/>
    </row>
    <row r="2" ht="18" customHeight="1" spans="1:2">
      <c r="A2" s="143" t="s">
        <v>44</v>
      </c>
      <c r="B2" s="144"/>
    </row>
    <row r="3" ht="22.5" spans="1:4">
      <c r="A3" s="178" t="s">
        <v>45</v>
      </c>
      <c r="B3" s="178"/>
      <c r="C3" s="178"/>
      <c r="D3" s="178"/>
    </row>
    <row r="4" spans="1:4">
      <c r="A4" s="146"/>
      <c r="B4" s="144"/>
      <c r="D4" s="137" t="s">
        <v>46</v>
      </c>
    </row>
    <row r="5" ht="37.35" customHeight="1" spans="1:4">
      <c r="A5" s="179" t="s">
        <v>47</v>
      </c>
      <c r="B5" s="97" t="s">
        <v>48</v>
      </c>
      <c r="C5" s="98" t="s">
        <v>49</v>
      </c>
      <c r="D5" s="98" t="s">
        <v>50</v>
      </c>
    </row>
    <row r="6" ht="15.6" customHeight="1" spans="1:4">
      <c r="A6" s="180" t="s">
        <v>51</v>
      </c>
      <c r="B6" s="162">
        <f>SUM(B7:B22)</f>
        <v>61610</v>
      </c>
      <c r="C6" s="162">
        <f>SUM(C7:C22)</f>
        <v>52001</v>
      </c>
      <c r="D6" s="181">
        <f>+B6/C6</f>
        <v>1.1848</v>
      </c>
    </row>
    <row r="7" ht="15.6" customHeight="1" spans="1:4">
      <c r="A7" s="182" t="s">
        <v>52</v>
      </c>
      <c r="B7" s="162">
        <v>23410</v>
      </c>
      <c r="C7" s="164">
        <v>20512</v>
      </c>
      <c r="D7" s="181">
        <f t="shared" ref="D7:D45" si="0">+B7/C7</f>
        <v>1.1413</v>
      </c>
    </row>
    <row r="8" ht="15.6" customHeight="1" spans="1:4">
      <c r="A8" s="182" t="s">
        <v>53</v>
      </c>
      <c r="B8" s="162"/>
      <c r="C8" s="164"/>
      <c r="D8" s="181"/>
    </row>
    <row r="9" ht="15.6" customHeight="1" spans="1:4">
      <c r="A9" s="182" t="s">
        <v>54</v>
      </c>
      <c r="B9" s="162">
        <v>10810</v>
      </c>
      <c r="C9" s="164">
        <v>11016</v>
      </c>
      <c r="D9" s="181">
        <f t="shared" si="0"/>
        <v>0.9813</v>
      </c>
    </row>
    <row r="10" ht="15.6" customHeight="1" spans="1:7">
      <c r="A10" s="182" t="s">
        <v>55</v>
      </c>
      <c r="B10" s="162"/>
      <c r="C10" s="164"/>
      <c r="D10" s="181"/>
      <c r="G10" s="96"/>
    </row>
    <row r="11" ht="15.6" customHeight="1" spans="1:4">
      <c r="A11" s="182" t="s">
        <v>56</v>
      </c>
      <c r="B11" s="162">
        <v>1960</v>
      </c>
      <c r="C11" s="164">
        <v>1843</v>
      </c>
      <c r="D11" s="181">
        <f t="shared" si="0"/>
        <v>1.0635</v>
      </c>
    </row>
    <row r="12" ht="15.6" customHeight="1" spans="1:4">
      <c r="A12" s="182" t="s">
        <v>57</v>
      </c>
      <c r="B12" s="162">
        <v>150</v>
      </c>
      <c r="C12" s="164">
        <v>150</v>
      </c>
      <c r="D12" s="181">
        <f t="shared" si="0"/>
        <v>1</v>
      </c>
    </row>
    <row r="13" ht="15.6" customHeight="1" spans="1:4">
      <c r="A13" s="182" t="s">
        <v>58</v>
      </c>
      <c r="B13" s="162">
        <v>2300</v>
      </c>
      <c r="C13" s="164">
        <v>2005</v>
      </c>
      <c r="D13" s="181">
        <f t="shared" si="0"/>
        <v>1.1471</v>
      </c>
    </row>
    <row r="14" ht="15.6" customHeight="1" spans="1:4">
      <c r="A14" s="182" t="s">
        <v>59</v>
      </c>
      <c r="B14" s="162">
        <v>1430</v>
      </c>
      <c r="C14" s="164">
        <v>1085</v>
      </c>
      <c r="D14" s="181">
        <f t="shared" si="0"/>
        <v>1.318</v>
      </c>
    </row>
    <row r="15" ht="15.6" customHeight="1" spans="1:4">
      <c r="A15" s="182" t="s">
        <v>60</v>
      </c>
      <c r="B15" s="162">
        <v>1050</v>
      </c>
      <c r="C15" s="164">
        <v>905</v>
      </c>
      <c r="D15" s="181">
        <f t="shared" si="0"/>
        <v>1.1602</v>
      </c>
    </row>
    <row r="16" ht="15.6" customHeight="1" spans="1:4">
      <c r="A16" s="182" t="s">
        <v>61</v>
      </c>
      <c r="B16" s="162">
        <v>460</v>
      </c>
      <c r="C16" s="164">
        <v>287</v>
      </c>
      <c r="D16" s="181">
        <f t="shared" si="0"/>
        <v>1.6028</v>
      </c>
    </row>
    <row r="17" ht="15.6" customHeight="1" spans="1:4">
      <c r="A17" s="182" t="s">
        <v>62</v>
      </c>
      <c r="B17" s="162">
        <v>10460</v>
      </c>
      <c r="C17" s="164">
        <v>7241</v>
      </c>
      <c r="D17" s="181">
        <f t="shared" si="0"/>
        <v>1.4446</v>
      </c>
    </row>
    <row r="18" ht="15.6" customHeight="1" spans="1:4">
      <c r="A18" s="182" t="s">
        <v>63</v>
      </c>
      <c r="B18" s="162">
        <v>510</v>
      </c>
      <c r="C18" s="164">
        <v>373</v>
      </c>
      <c r="D18" s="181">
        <f t="shared" si="0"/>
        <v>1.3673</v>
      </c>
    </row>
    <row r="19" ht="15.6" customHeight="1" spans="1:4">
      <c r="A19" s="182" t="s">
        <v>64</v>
      </c>
      <c r="B19" s="162">
        <v>7040</v>
      </c>
      <c r="C19" s="164">
        <v>4726</v>
      </c>
      <c r="D19" s="181">
        <f t="shared" si="0"/>
        <v>1.4896</v>
      </c>
    </row>
    <row r="20" ht="15.6" customHeight="1" spans="1:4">
      <c r="A20" s="182" t="s">
        <v>65</v>
      </c>
      <c r="B20" s="162">
        <v>2030</v>
      </c>
      <c r="C20" s="164">
        <v>1858</v>
      </c>
      <c r="D20" s="181">
        <f t="shared" si="0"/>
        <v>1.0926</v>
      </c>
    </row>
    <row r="21" ht="15.6" customHeight="1" spans="1:4">
      <c r="A21" s="182" t="s">
        <v>66</v>
      </c>
      <c r="B21" s="162"/>
      <c r="C21" s="164"/>
      <c r="D21" s="181"/>
    </row>
    <row r="22" ht="15.6" customHeight="1" spans="1:4">
      <c r="A22" s="182" t="s">
        <v>67</v>
      </c>
      <c r="B22" s="162"/>
      <c r="C22" s="164"/>
      <c r="D22" s="181"/>
    </row>
    <row r="23" ht="15.6" customHeight="1" spans="1:4">
      <c r="A23" s="180" t="s">
        <v>68</v>
      </c>
      <c r="B23" s="162">
        <f>SUM(B24:B31)</f>
        <v>19300</v>
      </c>
      <c r="C23" s="162">
        <f>SUM(C24:C31)</f>
        <v>22900</v>
      </c>
      <c r="D23" s="181">
        <f t="shared" si="0"/>
        <v>0.8428</v>
      </c>
    </row>
    <row r="24" ht="15.6" customHeight="1" spans="1:4">
      <c r="A24" s="182" t="s">
        <v>69</v>
      </c>
      <c r="B24" s="162">
        <v>7700</v>
      </c>
      <c r="C24" s="164">
        <v>7192</v>
      </c>
      <c r="D24" s="181">
        <f t="shared" si="0"/>
        <v>1.0706</v>
      </c>
    </row>
    <row r="25" ht="15.6" customHeight="1" spans="1:4">
      <c r="A25" s="182" t="s">
        <v>70</v>
      </c>
      <c r="B25" s="162">
        <v>5400</v>
      </c>
      <c r="C25" s="164">
        <v>6255</v>
      </c>
      <c r="D25" s="181">
        <f t="shared" si="0"/>
        <v>0.8633</v>
      </c>
    </row>
    <row r="26" ht="15.6" customHeight="1" spans="1:4">
      <c r="A26" s="182" t="s">
        <v>71</v>
      </c>
      <c r="B26" s="162">
        <v>1200</v>
      </c>
      <c r="C26" s="164">
        <v>1098</v>
      </c>
      <c r="D26" s="181">
        <f t="shared" si="0"/>
        <v>1.0929</v>
      </c>
    </row>
    <row r="27" ht="15.6" customHeight="1" spans="1:4">
      <c r="A27" s="182" t="s">
        <v>72</v>
      </c>
      <c r="B27" s="162">
        <v>0</v>
      </c>
      <c r="C27" s="164">
        <v>0</v>
      </c>
      <c r="D27" s="181"/>
    </row>
    <row r="28" ht="15.6" customHeight="1" spans="1:4">
      <c r="A28" s="182" t="s">
        <v>73</v>
      </c>
      <c r="B28" s="162">
        <v>4700</v>
      </c>
      <c r="C28" s="164">
        <v>5530</v>
      </c>
      <c r="D28" s="181">
        <f t="shared" si="0"/>
        <v>0.8499</v>
      </c>
    </row>
    <row r="29" ht="15.6" customHeight="1" spans="1:4">
      <c r="A29" s="182" t="s">
        <v>74</v>
      </c>
      <c r="B29" s="162"/>
      <c r="C29" s="164">
        <v>2632</v>
      </c>
      <c r="D29" s="181">
        <f t="shared" si="0"/>
        <v>0</v>
      </c>
    </row>
    <row r="30" ht="15.6" customHeight="1" spans="1:4">
      <c r="A30" s="182" t="s">
        <v>75</v>
      </c>
      <c r="B30" s="162"/>
      <c r="C30" s="164">
        <v>28</v>
      </c>
      <c r="D30" s="181">
        <f t="shared" si="0"/>
        <v>0</v>
      </c>
    </row>
    <row r="31" ht="15.6" customHeight="1" spans="1:4">
      <c r="A31" s="182" t="s">
        <v>76</v>
      </c>
      <c r="B31" s="162">
        <v>300</v>
      </c>
      <c r="C31" s="164">
        <v>165</v>
      </c>
      <c r="D31" s="181">
        <f t="shared" si="0"/>
        <v>1.8182</v>
      </c>
    </row>
    <row r="32" ht="15.6" customHeight="1" spans="1:4">
      <c r="A32" s="183" t="s">
        <v>77</v>
      </c>
      <c r="B32" s="162">
        <f>+B6+B23</f>
        <v>80910</v>
      </c>
      <c r="C32" s="162">
        <f>+C6+C23</f>
        <v>74901</v>
      </c>
      <c r="D32" s="181">
        <f t="shared" si="0"/>
        <v>1.0802</v>
      </c>
    </row>
    <row r="33" ht="15.6" customHeight="1" spans="1:4">
      <c r="A33" s="184" t="s">
        <v>78</v>
      </c>
      <c r="B33" s="162"/>
      <c r="C33" s="164"/>
      <c r="D33" s="181"/>
    </row>
    <row r="34" ht="15.6" customHeight="1" spans="1:4">
      <c r="A34" s="184" t="s">
        <v>79</v>
      </c>
      <c r="B34" s="162">
        <f>+B35</f>
        <v>87555</v>
      </c>
      <c r="C34" s="162">
        <f>+C35</f>
        <v>89394</v>
      </c>
      <c r="D34" s="181">
        <f t="shared" si="0"/>
        <v>0.9794</v>
      </c>
    </row>
    <row r="35" ht="15.6" customHeight="1" spans="1:4">
      <c r="A35" s="185" t="s">
        <v>80</v>
      </c>
      <c r="B35" s="162">
        <f>+B36+B37</f>
        <v>87555</v>
      </c>
      <c r="C35" s="162">
        <f>+C36+C37</f>
        <v>89394</v>
      </c>
      <c r="D35" s="181">
        <f t="shared" si="0"/>
        <v>0.9794</v>
      </c>
    </row>
    <row r="36" ht="15.6" customHeight="1" spans="1:4">
      <c r="A36" s="186" t="s">
        <v>81</v>
      </c>
      <c r="B36" s="162">
        <v>8174</v>
      </c>
      <c r="C36" s="164">
        <v>7675</v>
      </c>
      <c r="D36" s="181">
        <f t="shared" si="0"/>
        <v>1.065</v>
      </c>
    </row>
    <row r="37" ht="15.6" customHeight="1" spans="1:4">
      <c r="A37" s="186" t="s">
        <v>82</v>
      </c>
      <c r="B37" s="162">
        <v>79381</v>
      </c>
      <c r="C37" s="164">
        <v>81719</v>
      </c>
      <c r="D37" s="181">
        <f t="shared" si="0"/>
        <v>0.9714</v>
      </c>
    </row>
    <row r="38" ht="15.6" customHeight="1" spans="1:4">
      <c r="A38" s="186" t="s">
        <v>83</v>
      </c>
      <c r="B38" s="162"/>
      <c r="C38" s="164"/>
      <c r="D38" s="181"/>
    </row>
    <row r="39" ht="15.6" customHeight="1" spans="1:4">
      <c r="A39" s="187" t="s">
        <v>84</v>
      </c>
      <c r="B39" s="162"/>
      <c r="C39" s="164"/>
      <c r="D39" s="181"/>
    </row>
    <row r="40" ht="15.6" customHeight="1" spans="1:4">
      <c r="A40" s="188" t="s">
        <v>85</v>
      </c>
      <c r="B40" s="162"/>
      <c r="C40" s="164"/>
      <c r="D40" s="181"/>
    </row>
    <row r="41" ht="15.6" customHeight="1" spans="1:4">
      <c r="A41" s="185" t="s">
        <v>86</v>
      </c>
      <c r="B41" s="162"/>
      <c r="C41" s="164"/>
      <c r="D41" s="181"/>
    </row>
    <row r="42" ht="15.6" customHeight="1" spans="1:4">
      <c r="A42" s="188" t="s">
        <v>87</v>
      </c>
      <c r="B42" s="162"/>
      <c r="C42" s="164"/>
      <c r="D42" s="181"/>
    </row>
    <row r="43" ht="15.6" customHeight="1" spans="1:4">
      <c r="A43" s="189" t="s">
        <v>88</v>
      </c>
      <c r="B43" s="162"/>
      <c r="C43" s="164"/>
      <c r="D43" s="181"/>
    </row>
    <row r="44" ht="15.6" customHeight="1" spans="1:4">
      <c r="A44" s="188" t="s">
        <v>89</v>
      </c>
      <c r="B44" s="162"/>
      <c r="C44" s="164"/>
      <c r="D44" s="181"/>
    </row>
    <row r="45" ht="15.6" customHeight="1" spans="1:4">
      <c r="A45" s="183" t="s">
        <v>90</v>
      </c>
      <c r="B45" s="162">
        <f>+B32+B34</f>
        <v>168465</v>
      </c>
      <c r="C45" s="162">
        <f>+C32+C34</f>
        <v>164295</v>
      </c>
      <c r="D45" s="181">
        <f t="shared" si="0"/>
        <v>1.0254</v>
      </c>
    </row>
    <row r="46" spans="1:2">
      <c r="A46" s="171"/>
      <c r="B46" s="144"/>
    </row>
    <row r="47" spans="1:2">
      <c r="A47" s="171"/>
      <c r="B47" s="144"/>
    </row>
    <row r="48" spans="1:2">
      <c r="A48" s="171"/>
      <c r="B48" s="144"/>
    </row>
    <row r="49" spans="1:2">
      <c r="A49" s="144"/>
      <c r="B49" s="144"/>
    </row>
    <row r="50" spans="1:2">
      <c r="A50" s="144"/>
      <c r="B50" s="144"/>
    </row>
    <row r="51" spans="1:2">
      <c r="A51" s="144"/>
      <c r="B51" s="144"/>
    </row>
  </sheetData>
  <mergeCells count="2">
    <mergeCell ref="A1:D1"/>
    <mergeCell ref="A3:D3"/>
  </mergeCells>
  <printOptions horizontalCentered="1"/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6"/>
  <sheetViews>
    <sheetView workbookViewId="0">
      <selection activeCell="B16" sqref="B16"/>
    </sheetView>
  </sheetViews>
  <sheetFormatPr defaultColWidth="8.1" defaultRowHeight="14.25" outlineLevelCol="5"/>
  <cols>
    <col min="1" max="1" width="37.1" style="6" customWidth="1"/>
    <col min="2" max="3" width="11" style="6" customWidth="1"/>
    <col min="4" max="4" width="13.6" style="35" customWidth="1"/>
    <col min="5" max="5" width="10.5" style="6" customWidth="1"/>
    <col min="6" max="6" width="9.1" style="6" customWidth="1"/>
    <col min="7" max="13" width="8.1" style="6"/>
    <col min="14" max="14" width="11.5" style="6" customWidth="1"/>
    <col min="15" max="16384" width="8.1" style="6"/>
  </cols>
  <sheetData>
    <row r="1" ht="19.8" customHeight="1" spans="1:1">
      <c r="A1" s="6" t="s">
        <v>822</v>
      </c>
    </row>
    <row r="2" ht="22.5" spans="1:4">
      <c r="A2" s="36" t="s">
        <v>823</v>
      </c>
      <c r="B2" s="36"/>
      <c r="C2" s="36"/>
      <c r="D2" s="36"/>
    </row>
    <row r="3" spans="1:4">
      <c r="A3" s="37"/>
      <c r="B3" s="5"/>
      <c r="D3" s="7" t="s">
        <v>618</v>
      </c>
    </row>
    <row r="4" s="32" customFormat="1" ht="34.8" customHeight="1" spans="1:4">
      <c r="A4" s="38" t="s">
        <v>541</v>
      </c>
      <c r="B4" s="9" t="s">
        <v>48</v>
      </c>
      <c r="C4" s="9" t="s">
        <v>140</v>
      </c>
      <c r="D4" s="10" t="s">
        <v>141</v>
      </c>
    </row>
    <row r="5" s="33" customFormat="1" ht="29.1" customHeight="1" spans="1:4">
      <c r="A5" s="29" t="s">
        <v>824</v>
      </c>
      <c r="B5" s="39"/>
      <c r="C5" s="40"/>
      <c r="D5" s="41"/>
    </row>
    <row r="6" s="33" customFormat="1" ht="29.1" customHeight="1" spans="1:4">
      <c r="A6" s="29" t="s">
        <v>825</v>
      </c>
      <c r="B6" s="39">
        <v>6443</v>
      </c>
      <c r="C6" s="40">
        <v>7073</v>
      </c>
      <c r="D6" s="42">
        <f>+B6/C6</f>
        <v>0.9109</v>
      </c>
    </row>
    <row r="7" s="33" customFormat="1" ht="29.1" customHeight="1" spans="1:4">
      <c r="A7" s="29" t="s">
        <v>826</v>
      </c>
      <c r="B7" s="43">
        <v>19123</v>
      </c>
      <c r="C7" s="40">
        <v>17676</v>
      </c>
      <c r="D7" s="42">
        <f t="shared" ref="D7:D16" si="0">+B7/C7</f>
        <v>1.0819</v>
      </c>
    </row>
    <row r="8" s="33" customFormat="1" ht="29.1" customHeight="1" spans="1:4">
      <c r="A8" s="29" t="s">
        <v>827</v>
      </c>
      <c r="B8" s="39"/>
      <c r="C8" s="40"/>
      <c r="D8" s="42"/>
    </row>
    <row r="9" s="33" customFormat="1" ht="29.1" customHeight="1" spans="1:6">
      <c r="A9" s="29" t="s">
        <v>828</v>
      </c>
      <c r="B9" s="39">
        <f>SUM(B10:B12)</f>
        <v>17308</v>
      </c>
      <c r="C9" s="39">
        <f>SUM(C10:C12)</f>
        <v>16151</v>
      </c>
      <c r="D9" s="42">
        <f t="shared" si="0"/>
        <v>1.0716</v>
      </c>
      <c r="F9" s="44"/>
    </row>
    <row r="10" s="33" customFormat="1" ht="29.1" customHeight="1" spans="1:4">
      <c r="A10" s="21" t="s">
        <v>829</v>
      </c>
      <c r="B10" s="39"/>
      <c r="C10" s="40"/>
      <c r="D10" s="42"/>
    </row>
    <row r="11" s="33" customFormat="1" ht="29.1" customHeight="1" spans="1:4">
      <c r="A11" s="23" t="s">
        <v>830</v>
      </c>
      <c r="B11" s="39">
        <v>15834</v>
      </c>
      <c r="C11" s="40">
        <v>14621</v>
      </c>
      <c r="D11" s="42">
        <f t="shared" si="0"/>
        <v>1.083</v>
      </c>
    </row>
    <row r="12" s="33" customFormat="1" ht="29.1" customHeight="1" spans="1:4">
      <c r="A12" s="21" t="s">
        <v>831</v>
      </c>
      <c r="B12" s="40">
        <v>1474</v>
      </c>
      <c r="C12" s="45">
        <v>1530</v>
      </c>
      <c r="D12" s="42">
        <f t="shared" si="0"/>
        <v>0.9634</v>
      </c>
    </row>
    <row r="13" s="34" customFormat="1" ht="29.1" customHeight="1" spans="1:4">
      <c r="A13" s="29" t="s">
        <v>832</v>
      </c>
      <c r="B13" s="46"/>
      <c r="C13" s="47"/>
      <c r="D13" s="42"/>
    </row>
    <row r="14" s="33" customFormat="1" ht="29.1" customHeight="1" spans="1:4">
      <c r="A14" s="29" t="s">
        <v>833</v>
      </c>
      <c r="B14" s="48"/>
      <c r="C14" s="48"/>
      <c r="D14" s="42"/>
    </row>
    <row r="15" s="33" customFormat="1" ht="29.1" customHeight="1" spans="1:4">
      <c r="A15" s="29" t="s">
        <v>834</v>
      </c>
      <c r="B15" s="49"/>
      <c r="C15" s="50"/>
      <c r="D15" s="42"/>
    </row>
    <row r="16" s="34" customFormat="1" ht="29.1" customHeight="1" spans="1:4">
      <c r="A16" s="51" t="s">
        <v>615</v>
      </c>
      <c r="B16" s="48">
        <f>+B5+B6+B7+B8+B9+B13+B14+B15</f>
        <v>42874</v>
      </c>
      <c r="C16" s="48">
        <f>+C5+C6+C7+C8+C9+C13+C14+C15</f>
        <v>40900</v>
      </c>
      <c r="D16" s="42">
        <f t="shared" si="0"/>
        <v>1.0483</v>
      </c>
    </row>
  </sheetData>
  <mergeCells count="1">
    <mergeCell ref="A2:D2"/>
  </mergeCells>
  <conditionalFormatting sqref="A5:A8">
    <cfRule type="expression" dxfId="2" priority="1" stopIfTrue="1">
      <formula>"len($A:$A)=3"</formula>
    </cfRule>
  </conditionalFormatting>
  <conditionalFormatting sqref="D5:D16">
    <cfRule type="cellIs" dxfId="3" priority="4" stopIfTrue="1" operator="lessThan">
      <formula>0</formula>
    </cfRule>
  </conditionalFormatting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5"/>
  <sheetViews>
    <sheetView workbookViewId="0">
      <selection activeCell="J24" sqref="J24"/>
    </sheetView>
  </sheetViews>
  <sheetFormatPr defaultColWidth="9" defaultRowHeight="14.25" outlineLevelCol="3"/>
  <cols>
    <col min="1" max="1" width="37.4" style="1" customWidth="1"/>
    <col min="2" max="2" width="21.6" style="2" customWidth="1"/>
    <col min="3" max="3" width="21.1" style="1" customWidth="1"/>
    <col min="4" max="4" width="13.9" style="1" customWidth="1"/>
    <col min="5" max="16384" width="9" style="1"/>
  </cols>
  <sheetData>
    <row r="1" ht="19.35" customHeight="1" spans="1:1">
      <c r="A1" s="1" t="s">
        <v>835</v>
      </c>
    </row>
    <row r="2" ht="26.4" customHeight="1" spans="1:4">
      <c r="A2" s="3" t="s">
        <v>836</v>
      </c>
      <c r="B2" s="3"/>
      <c r="C2" s="3"/>
      <c r="D2" s="3"/>
    </row>
    <row r="3" ht="17.4" customHeight="1" spans="1:4">
      <c r="A3" s="4"/>
      <c r="B3" s="5"/>
      <c r="C3" s="6"/>
      <c r="D3" s="7" t="s">
        <v>618</v>
      </c>
    </row>
    <row r="4" ht="37.5" customHeight="1" spans="1:4">
      <c r="A4" s="8" t="s">
        <v>837</v>
      </c>
      <c r="B4" s="9" t="s">
        <v>48</v>
      </c>
      <c r="C4" s="9" t="s">
        <v>140</v>
      </c>
      <c r="D4" s="10" t="s">
        <v>141</v>
      </c>
    </row>
    <row r="5" ht="20.4" customHeight="1" spans="1:4">
      <c r="A5" s="11" t="s">
        <v>810</v>
      </c>
      <c r="B5" s="12">
        <f>SUM(B6:B10)</f>
        <v>0</v>
      </c>
      <c r="C5" s="12">
        <f>SUM(C6:C10)</f>
        <v>0</v>
      </c>
      <c r="D5" s="13"/>
    </row>
    <row r="6" ht="20.4" customHeight="1" spans="1:4">
      <c r="A6" s="14" t="s">
        <v>838</v>
      </c>
      <c r="B6" s="12"/>
      <c r="C6" s="12"/>
      <c r="D6" s="13"/>
    </row>
    <row r="7" ht="20.4" customHeight="1" spans="1:4">
      <c r="A7" s="14" t="s">
        <v>839</v>
      </c>
      <c r="B7" s="12"/>
      <c r="C7" s="12"/>
      <c r="D7" s="13"/>
    </row>
    <row r="8" ht="20.4" customHeight="1" spans="1:4">
      <c r="A8" s="14" t="s">
        <v>840</v>
      </c>
      <c r="B8" s="12"/>
      <c r="C8" s="12"/>
      <c r="D8" s="13"/>
    </row>
    <row r="9" ht="20.4" customHeight="1" spans="1:4">
      <c r="A9" s="14" t="s">
        <v>841</v>
      </c>
      <c r="B9" s="12"/>
      <c r="C9" s="12"/>
      <c r="D9" s="13"/>
    </row>
    <row r="10" ht="20.4" customHeight="1" spans="1:4">
      <c r="A10" s="14" t="s">
        <v>842</v>
      </c>
      <c r="B10" s="12"/>
      <c r="C10" s="12"/>
      <c r="D10" s="13"/>
    </row>
    <row r="11" ht="20.4" customHeight="1" spans="1:4">
      <c r="A11" s="11" t="s">
        <v>811</v>
      </c>
      <c r="B11" s="15">
        <f>SUM(B12:B16)</f>
        <v>8164</v>
      </c>
      <c r="C11" s="15">
        <f>SUM(C12:C16)</f>
        <v>8806</v>
      </c>
      <c r="D11" s="16">
        <f>+B11/C11</f>
        <v>0.9271</v>
      </c>
    </row>
    <row r="12" ht="20.4" customHeight="1" spans="1:4">
      <c r="A12" s="14" t="s">
        <v>838</v>
      </c>
      <c r="B12" s="15">
        <v>1360</v>
      </c>
      <c r="C12" s="18">
        <v>1351</v>
      </c>
      <c r="D12" s="16">
        <f t="shared" ref="D12:D45" si="0">+B12/C12</f>
        <v>1.0067</v>
      </c>
    </row>
    <row r="13" ht="20.4" customHeight="1" spans="1:4">
      <c r="A13" s="14" t="s">
        <v>839</v>
      </c>
      <c r="B13" s="15">
        <v>6672</v>
      </c>
      <c r="C13" s="18">
        <v>6883</v>
      </c>
      <c r="D13" s="16">
        <f t="shared" si="0"/>
        <v>0.9693</v>
      </c>
    </row>
    <row r="14" ht="20.4" customHeight="1" spans="1:4">
      <c r="A14" s="14" t="s">
        <v>840</v>
      </c>
      <c r="B14" s="15">
        <v>131</v>
      </c>
      <c r="C14" s="18">
        <v>541</v>
      </c>
      <c r="D14" s="16">
        <f t="shared" si="0"/>
        <v>0.2421</v>
      </c>
    </row>
    <row r="15" ht="20.4" customHeight="1" spans="1:4">
      <c r="A15" s="14" t="s">
        <v>841</v>
      </c>
      <c r="B15" s="15">
        <v>1</v>
      </c>
      <c r="C15" s="18">
        <v>31</v>
      </c>
      <c r="D15" s="16">
        <f t="shared" si="0"/>
        <v>0.0323</v>
      </c>
    </row>
    <row r="16" ht="20.4" customHeight="1" spans="1:4">
      <c r="A16" s="14" t="s">
        <v>842</v>
      </c>
      <c r="B16" s="15"/>
      <c r="C16" s="18"/>
      <c r="D16" s="16"/>
    </row>
    <row r="17" ht="20.4" customHeight="1" spans="1:4">
      <c r="A17" s="11" t="s">
        <v>812</v>
      </c>
      <c r="B17" s="15">
        <f>SUM(B18:B22)</f>
        <v>19124</v>
      </c>
      <c r="C17" s="15">
        <f>SUM(C18:C22)</f>
        <v>19854</v>
      </c>
      <c r="D17" s="16">
        <f t="shared" si="0"/>
        <v>0.9632</v>
      </c>
    </row>
    <row r="18" ht="20.4" customHeight="1" spans="1:4">
      <c r="A18" s="29" t="s">
        <v>838</v>
      </c>
      <c r="B18" s="15">
        <v>11974</v>
      </c>
      <c r="C18" s="18">
        <v>12168</v>
      </c>
      <c r="D18" s="16">
        <f t="shared" si="0"/>
        <v>0.9841</v>
      </c>
    </row>
    <row r="19" ht="20.4" customHeight="1" spans="1:4">
      <c r="A19" s="29" t="s">
        <v>839</v>
      </c>
      <c r="B19" s="15">
        <v>7000</v>
      </c>
      <c r="C19" s="18">
        <v>7507</v>
      </c>
      <c r="D19" s="16">
        <f t="shared" si="0"/>
        <v>0.9325</v>
      </c>
    </row>
    <row r="20" ht="20.4" customHeight="1" spans="1:4">
      <c r="A20" s="29" t="s">
        <v>840</v>
      </c>
      <c r="B20" s="15">
        <v>50</v>
      </c>
      <c r="C20" s="18">
        <v>102</v>
      </c>
      <c r="D20" s="16">
        <f t="shared" si="0"/>
        <v>0.4902</v>
      </c>
    </row>
    <row r="21" ht="20.4" customHeight="1" spans="1:4">
      <c r="A21" s="29" t="s">
        <v>841</v>
      </c>
      <c r="B21" s="15">
        <v>100</v>
      </c>
      <c r="C21" s="18">
        <v>77</v>
      </c>
      <c r="D21" s="16">
        <f t="shared" si="0"/>
        <v>1.2987</v>
      </c>
    </row>
    <row r="22" ht="20.4" customHeight="1" spans="1:4">
      <c r="A22" s="29" t="s">
        <v>842</v>
      </c>
      <c r="B22" s="15"/>
      <c r="C22" s="18"/>
      <c r="D22" s="16"/>
    </row>
    <row r="23" ht="20.4" customHeight="1" spans="1:4">
      <c r="A23" s="11" t="s">
        <v>813</v>
      </c>
      <c r="B23" s="15">
        <f>SUM(B24:B28)</f>
        <v>0</v>
      </c>
      <c r="C23" s="15">
        <f>SUM(C24:C28)</f>
        <v>0</v>
      </c>
      <c r="D23" s="16"/>
    </row>
    <row r="24" ht="20.4" customHeight="1" spans="1:4">
      <c r="A24" s="29" t="s">
        <v>838</v>
      </c>
      <c r="B24" s="15"/>
      <c r="C24" s="18"/>
      <c r="D24" s="16"/>
    </row>
    <row r="25" ht="20.4" customHeight="1" spans="1:4">
      <c r="A25" s="29" t="s">
        <v>839</v>
      </c>
      <c r="B25" s="15"/>
      <c r="C25" s="18"/>
      <c r="D25" s="16"/>
    </row>
    <row r="26" ht="20.4" customHeight="1" spans="1:4">
      <c r="A26" s="29" t="s">
        <v>840</v>
      </c>
      <c r="B26" s="15"/>
      <c r="C26" s="18"/>
      <c r="D26" s="16"/>
    </row>
    <row r="27" ht="20.4" customHeight="1" spans="1:4">
      <c r="A27" s="29" t="s">
        <v>841</v>
      </c>
      <c r="B27" s="15"/>
      <c r="C27" s="18"/>
      <c r="D27" s="16"/>
    </row>
    <row r="28" ht="20.4" customHeight="1" spans="1:4">
      <c r="A28" s="29" t="s">
        <v>842</v>
      </c>
      <c r="B28" s="15"/>
      <c r="C28" s="18"/>
      <c r="D28" s="16"/>
    </row>
    <row r="29" ht="20.4" customHeight="1" spans="1:4">
      <c r="A29" s="11" t="s">
        <v>814</v>
      </c>
      <c r="B29" s="15">
        <f>+B30+B36+B42</f>
        <v>20380</v>
      </c>
      <c r="C29" s="15">
        <f>+C30+C36+C42</f>
        <v>18477</v>
      </c>
      <c r="D29" s="16"/>
    </row>
    <row r="30" ht="20.4" customHeight="1" spans="1:4">
      <c r="A30" s="21" t="s">
        <v>843</v>
      </c>
      <c r="B30" s="15">
        <f>SUM(B31:B35)</f>
        <v>0</v>
      </c>
      <c r="C30" s="15">
        <f>SUM(C31:C35)</f>
        <v>0</v>
      </c>
      <c r="D30" s="16"/>
    </row>
    <row r="31" ht="20.4" customHeight="1" spans="1:4">
      <c r="A31" s="14" t="s">
        <v>838</v>
      </c>
      <c r="B31" s="15"/>
      <c r="C31" s="18"/>
      <c r="D31" s="16"/>
    </row>
    <row r="32" ht="20.4" customHeight="1" spans="1:4">
      <c r="A32" s="14" t="s">
        <v>839</v>
      </c>
      <c r="B32" s="15"/>
      <c r="C32" s="18"/>
      <c r="D32" s="16"/>
    </row>
    <row r="33" ht="20.4" customHeight="1" spans="1:4">
      <c r="A33" s="14" t="s">
        <v>840</v>
      </c>
      <c r="B33" s="15"/>
      <c r="C33" s="18"/>
      <c r="D33" s="16"/>
    </row>
    <row r="34" ht="20.4" customHeight="1" spans="1:4">
      <c r="A34" s="14" t="s">
        <v>841</v>
      </c>
      <c r="B34" s="15"/>
      <c r="C34" s="18"/>
      <c r="D34" s="16"/>
    </row>
    <row r="35" ht="20.4" customHeight="1" spans="1:4">
      <c r="A35" s="14" t="s">
        <v>842</v>
      </c>
      <c r="B35" s="15"/>
      <c r="C35" s="18"/>
      <c r="D35" s="16"/>
    </row>
    <row r="36" ht="20.4" customHeight="1" spans="1:4">
      <c r="A36" s="23" t="s">
        <v>816</v>
      </c>
      <c r="B36" s="15">
        <f>SUM(B37:B41)</f>
        <v>17656</v>
      </c>
      <c r="C36" s="18">
        <f>SUM(C37:C41)</f>
        <v>15745</v>
      </c>
      <c r="D36" s="16">
        <f t="shared" si="0"/>
        <v>1.1214</v>
      </c>
    </row>
    <row r="37" ht="20.4" customHeight="1" spans="1:4">
      <c r="A37" s="14" t="s">
        <v>838</v>
      </c>
      <c r="B37" s="15">
        <v>4180</v>
      </c>
      <c r="C37" s="18">
        <v>3367</v>
      </c>
      <c r="D37" s="16">
        <f t="shared" si="0"/>
        <v>1.2415</v>
      </c>
    </row>
    <row r="38" ht="20.4" customHeight="1" spans="1:4">
      <c r="A38" s="14" t="s">
        <v>839</v>
      </c>
      <c r="B38" s="15">
        <v>13378</v>
      </c>
      <c r="C38" s="18">
        <v>12067</v>
      </c>
      <c r="D38" s="16">
        <f t="shared" si="0"/>
        <v>1.1086</v>
      </c>
    </row>
    <row r="39" ht="20.4" customHeight="1" spans="1:4">
      <c r="A39" s="14" t="s">
        <v>840</v>
      </c>
      <c r="B39" s="15">
        <v>98</v>
      </c>
      <c r="C39" s="18">
        <v>311</v>
      </c>
      <c r="D39" s="16">
        <f t="shared" si="0"/>
        <v>0.3151</v>
      </c>
    </row>
    <row r="40" ht="20.4" customHeight="1" spans="1:4">
      <c r="A40" s="14" t="s">
        <v>841</v>
      </c>
      <c r="B40" s="15"/>
      <c r="C40" s="18"/>
      <c r="D40" s="16"/>
    </row>
    <row r="41" ht="20.4" customHeight="1" spans="1:4">
      <c r="A41" s="14" t="s">
        <v>842</v>
      </c>
      <c r="B41" s="15"/>
      <c r="C41" s="18"/>
      <c r="D41" s="16"/>
    </row>
    <row r="42" ht="20.4" customHeight="1" spans="1:4">
      <c r="A42" s="21" t="s">
        <v>844</v>
      </c>
      <c r="B42" s="15">
        <f>SUM(B43:B47)</f>
        <v>2724</v>
      </c>
      <c r="C42" s="18">
        <f>SUM(C43:C47)</f>
        <v>2732</v>
      </c>
      <c r="D42" s="16">
        <f t="shared" si="0"/>
        <v>0.9971</v>
      </c>
    </row>
    <row r="43" ht="20.4" customHeight="1" spans="1:4">
      <c r="A43" s="21" t="s">
        <v>838</v>
      </c>
      <c r="B43" s="15">
        <v>693</v>
      </c>
      <c r="C43" s="18">
        <v>697</v>
      </c>
      <c r="D43" s="16">
        <f t="shared" si="0"/>
        <v>0.9943</v>
      </c>
    </row>
    <row r="44" ht="20.4" customHeight="1" spans="1:4">
      <c r="A44" s="21" t="s">
        <v>839</v>
      </c>
      <c r="B44" s="15">
        <v>2015</v>
      </c>
      <c r="C44" s="18">
        <v>1820</v>
      </c>
      <c r="D44" s="16">
        <f t="shared" si="0"/>
        <v>1.1071</v>
      </c>
    </row>
    <row r="45" ht="20.4" customHeight="1" spans="1:4">
      <c r="A45" s="21" t="s">
        <v>840</v>
      </c>
      <c r="B45" s="15">
        <v>16</v>
      </c>
      <c r="C45" s="18">
        <v>215</v>
      </c>
      <c r="D45" s="16">
        <f t="shared" si="0"/>
        <v>0.0744</v>
      </c>
    </row>
    <row r="46" ht="20.4" customHeight="1" spans="1:4">
      <c r="A46" s="25" t="s">
        <v>841</v>
      </c>
      <c r="B46" s="15"/>
      <c r="C46" s="18"/>
      <c r="D46" s="18"/>
    </row>
    <row r="47" ht="20.4" customHeight="1" spans="1:4">
      <c r="A47" s="25" t="s">
        <v>842</v>
      </c>
      <c r="B47" s="15"/>
      <c r="C47" s="18"/>
      <c r="D47" s="18"/>
    </row>
    <row r="48" ht="20.4" customHeight="1" spans="1:4">
      <c r="A48" s="11" t="s">
        <v>818</v>
      </c>
      <c r="B48" s="15">
        <f>SUM(B49:B53)</f>
        <v>0</v>
      </c>
      <c r="C48" s="18">
        <f>SUM(C49:C53)</f>
        <v>0</v>
      </c>
      <c r="D48" s="18"/>
    </row>
    <row r="49" ht="20.4" customHeight="1" spans="1:4">
      <c r="A49" s="14" t="s">
        <v>838</v>
      </c>
      <c r="B49" s="15"/>
      <c r="C49" s="18"/>
      <c r="D49" s="18"/>
    </row>
    <row r="50" ht="20.4" customHeight="1" spans="1:4">
      <c r="A50" s="14" t="s">
        <v>839</v>
      </c>
      <c r="B50" s="15"/>
      <c r="C50" s="18"/>
      <c r="D50" s="18"/>
    </row>
    <row r="51" ht="20.4" customHeight="1" spans="1:4">
      <c r="A51" s="14" t="s">
        <v>840</v>
      </c>
      <c r="B51" s="15"/>
      <c r="C51" s="18"/>
      <c r="D51" s="18"/>
    </row>
    <row r="52" ht="20.4" customHeight="1" spans="1:4">
      <c r="A52" s="14" t="s">
        <v>841</v>
      </c>
      <c r="B52" s="15"/>
      <c r="C52" s="18"/>
      <c r="D52" s="18"/>
    </row>
    <row r="53" ht="20.4" customHeight="1" spans="1:4">
      <c r="A53" s="14" t="s">
        <v>842</v>
      </c>
      <c r="B53" s="15"/>
      <c r="C53" s="18"/>
      <c r="D53" s="18"/>
    </row>
    <row r="54" ht="20.4" customHeight="1" spans="1:4">
      <c r="A54" s="11" t="s">
        <v>819</v>
      </c>
      <c r="B54" s="15">
        <f>SUM(B55:B59)</f>
        <v>0</v>
      </c>
      <c r="C54" s="18">
        <f>SUM(C55:C59)</f>
        <v>0</v>
      </c>
      <c r="D54" s="18"/>
    </row>
    <row r="55" ht="20.4" customHeight="1" spans="1:4">
      <c r="A55" s="14" t="s">
        <v>838</v>
      </c>
      <c r="B55" s="15"/>
      <c r="C55" s="18"/>
      <c r="D55" s="18"/>
    </row>
    <row r="56" ht="20.4" customHeight="1" spans="1:4">
      <c r="A56" s="14" t="s">
        <v>839</v>
      </c>
      <c r="B56" s="15"/>
      <c r="C56" s="18"/>
      <c r="D56" s="18"/>
    </row>
    <row r="57" ht="20.4" customHeight="1" spans="1:4">
      <c r="A57" s="14" t="s">
        <v>840</v>
      </c>
      <c r="B57" s="15"/>
      <c r="C57" s="18"/>
      <c r="D57" s="18"/>
    </row>
    <row r="58" ht="20.4" customHeight="1" spans="1:4">
      <c r="A58" s="14" t="s">
        <v>841</v>
      </c>
      <c r="B58" s="15"/>
      <c r="C58" s="18"/>
      <c r="D58" s="18"/>
    </row>
    <row r="59" ht="20.4" customHeight="1" spans="1:4">
      <c r="A59" s="14" t="s">
        <v>842</v>
      </c>
      <c r="B59" s="15"/>
      <c r="C59" s="18"/>
      <c r="D59" s="18"/>
    </row>
    <row r="60" ht="20.4" customHeight="1" spans="1:4">
      <c r="A60" s="11" t="s">
        <v>820</v>
      </c>
      <c r="B60" s="15">
        <f>SUM(B61:B65)</f>
        <v>0</v>
      </c>
      <c r="C60" s="18">
        <f>SUM(C61:C65)</f>
        <v>0</v>
      </c>
      <c r="D60" s="18"/>
    </row>
    <row r="61" ht="20.4" customHeight="1" spans="1:4">
      <c r="A61" s="14" t="s">
        <v>838</v>
      </c>
      <c r="B61" s="15"/>
      <c r="C61" s="18"/>
      <c r="D61" s="18"/>
    </row>
    <row r="62" ht="20.4" customHeight="1" spans="1:4">
      <c r="A62" s="14" t="s">
        <v>839</v>
      </c>
      <c r="B62" s="15"/>
      <c r="C62" s="18"/>
      <c r="D62" s="18"/>
    </row>
    <row r="63" ht="20.4" customHeight="1" spans="1:4">
      <c r="A63" s="14" t="s">
        <v>840</v>
      </c>
      <c r="B63" s="15"/>
      <c r="C63" s="18"/>
      <c r="D63" s="18"/>
    </row>
    <row r="64" ht="20.4" customHeight="1" spans="1:4">
      <c r="A64" s="14" t="s">
        <v>841</v>
      </c>
      <c r="B64" s="15"/>
      <c r="C64" s="18"/>
      <c r="D64" s="18"/>
    </row>
    <row r="65" ht="20.4" customHeight="1" spans="1:4">
      <c r="A65" s="14" t="s">
        <v>842</v>
      </c>
      <c r="B65" s="30"/>
      <c r="C65" s="31"/>
      <c r="D65" s="31"/>
    </row>
  </sheetData>
  <mergeCells count="1">
    <mergeCell ref="A2:D2"/>
  </mergeCells>
  <conditionalFormatting sqref="A5:A16">
    <cfRule type="expression" dxfId="4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6" priority="4" stopIfTrue="1">
      <formula>"len($A:$A)=3"</formula>
    </cfRule>
  </conditionalFormatting>
  <conditionalFormatting sqref="A49:A53">
    <cfRule type="expression" dxfId="7" priority="3" stopIfTrue="1">
      <formula>"len($A:$A)=3"</formula>
    </cfRule>
  </conditionalFormatting>
  <conditionalFormatting sqref="A55:A59">
    <cfRule type="expression" dxfId="8" priority="2" stopIfTrue="1">
      <formula>"len($A:$A)=3"</formula>
    </cfRule>
  </conditionalFormatting>
  <conditionalFormatting sqref="A61:A65">
    <cfRule type="expression" dxfId="9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87" fitToHeight="0" orientation="portrait"/>
  <headerFooter>
    <oddFooter>&amp;C附表1-20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1"/>
  <sheetViews>
    <sheetView workbookViewId="0">
      <selection activeCell="H19" sqref="H19"/>
    </sheetView>
  </sheetViews>
  <sheetFormatPr defaultColWidth="9" defaultRowHeight="14.25" outlineLevelCol="3"/>
  <cols>
    <col min="1" max="1" width="50.6" style="1" customWidth="1"/>
    <col min="2" max="2" width="13.5" style="2" customWidth="1"/>
    <col min="3" max="4" width="13.5" style="1" customWidth="1"/>
    <col min="5" max="16384" width="9" style="1"/>
  </cols>
  <sheetData>
    <row r="1" ht="19.35" customHeight="1" spans="1:1">
      <c r="A1" s="1" t="s">
        <v>845</v>
      </c>
    </row>
    <row r="2" ht="26.4" customHeight="1" spans="1:4">
      <c r="A2" s="3" t="s">
        <v>846</v>
      </c>
      <c r="B2" s="3"/>
      <c r="C2" s="3"/>
      <c r="D2" s="3"/>
    </row>
    <row r="3" ht="17.4" customHeight="1" spans="1:4">
      <c r="A3" s="4"/>
      <c r="B3" s="5"/>
      <c r="C3" s="6"/>
      <c r="D3" s="7" t="s">
        <v>618</v>
      </c>
    </row>
    <row r="4" ht="32.25" customHeight="1" spans="1:4">
      <c r="A4" s="8" t="s">
        <v>837</v>
      </c>
      <c r="B4" s="9" t="s">
        <v>48</v>
      </c>
      <c r="C4" s="9" t="s">
        <v>140</v>
      </c>
      <c r="D4" s="10" t="s">
        <v>141</v>
      </c>
    </row>
    <row r="5" ht="22.8" customHeight="1" spans="1:4">
      <c r="A5" s="11" t="s">
        <v>824</v>
      </c>
      <c r="B5" s="12">
        <f>SUM(B6:B9)</f>
        <v>0</v>
      </c>
      <c r="C5" s="12">
        <f>SUM(C6:C9)</f>
        <v>0</v>
      </c>
      <c r="D5" s="13"/>
    </row>
    <row r="6" ht="22.8" customHeight="1" spans="1:4">
      <c r="A6" s="14" t="s">
        <v>847</v>
      </c>
      <c r="B6" s="12"/>
      <c r="C6" s="12"/>
      <c r="D6" s="13"/>
    </row>
    <row r="7" ht="22.8" customHeight="1" spans="1:4">
      <c r="A7" s="14" t="s">
        <v>848</v>
      </c>
      <c r="B7" s="12"/>
      <c r="C7" s="12"/>
      <c r="D7" s="13"/>
    </row>
    <row r="8" ht="22.8" customHeight="1" spans="1:4">
      <c r="A8" s="14" t="s">
        <v>849</v>
      </c>
      <c r="B8" s="12"/>
      <c r="C8" s="12"/>
      <c r="D8" s="13"/>
    </row>
    <row r="9" ht="22.8" customHeight="1" spans="1:4">
      <c r="A9" s="14" t="s">
        <v>850</v>
      </c>
      <c r="B9" s="12"/>
      <c r="C9" s="12"/>
      <c r="D9" s="13"/>
    </row>
    <row r="10" ht="22.8" customHeight="1" spans="1:4">
      <c r="A10" s="11" t="s">
        <v>825</v>
      </c>
      <c r="B10" s="15">
        <f>SUM(B11:B14)</f>
        <v>6443</v>
      </c>
      <c r="C10" s="15">
        <f>SUM(C11:C14)</f>
        <v>7073</v>
      </c>
      <c r="D10" s="16">
        <f>+B10/C10</f>
        <v>0.9109</v>
      </c>
    </row>
    <row r="11" ht="22.8" customHeight="1" spans="1:4">
      <c r="A11" s="17" t="s">
        <v>851</v>
      </c>
      <c r="B11" s="15">
        <v>6031</v>
      </c>
      <c r="C11" s="18">
        <v>6627</v>
      </c>
      <c r="D11" s="16">
        <f t="shared" ref="D11:D34" si="0">+B11/C11</f>
        <v>0.9101</v>
      </c>
    </row>
    <row r="12" ht="22.8" customHeight="1" spans="1:4">
      <c r="A12" s="17" t="s">
        <v>852</v>
      </c>
      <c r="B12" s="15">
        <v>146</v>
      </c>
      <c r="C12" s="18">
        <v>122</v>
      </c>
      <c r="D12" s="16">
        <f t="shared" si="0"/>
        <v>1.1967</v>
      </c>
    </row>
    <row r="13" ht="22.8" customHeight="1" spans="1:4">
      <c r="A13" s="17" t="s">
        <v>853</v>
      </c>
      <c r="B13" s="15">
        <v>264</v>
      </c>
      <c r="C13" s="18">
        <v>322</v>
      </c>
      <c r="D13" s="16">
        <f t="shared" si="0"/>
        <v>0.8199</v>
      </c>
    </row>
    <row r="14" ht="22.8" customHeight="1" spans="1:4">
      <c r="A14" s="17" t="s">
        <v>854</v>
      </c>
      <c r="B14" s="15">
        <v>2</v>
      </c>
      <c r="C14" s="18">
        <v>2</v>
      </c>
      <c r="D14" s="16">
        <f t="shared" si="0"/>
        <v>1</v>
      </c>
    </row>
    <row r="15" ht="22.8" customHeight="1" spans="1:4">
      <c r="A15" s="11" t="s">
        <v>826</v>
      </c>
      <c r="B15" s="15">
        <f>SUM(B16:B17)</f>
        <v>19123</v>
      </c>
      <c r="C15" s="15">
        <f>SUM(C16:C17)</f>
        <v>17676</v>
      </c>
      <c r="D15" s="16">
        <f t="shared" si="0"/>
        <v>1.0819</v>
      </c>
    </row>
    <row r="16" ht="22.8" customHeight="1" spans="1:4">
      <c r="A16" s="19" t="s">
        <v>855</v>
      </c>
      <c r="B16" s="15">
        <v>19048</v>
      </c>
      <c r="C16" s="18">
        <v>17600</v>
      </c>
      <c r="D16" s="16">
        <f t="shared" si="0"/>
        <v>1.0823</v>
      </c>
    </row>
    <row r="17" ht="22.8" customHeight="1" spans="1:4">
      <c r="A17" s="19" t="s">
        <v>856</v>
      </c>
      <c r="B17" s="15">
        <v>75</v>
      </c>
      <c r="C17" s="18">
        <v>76</v>
      </c>
      <c r="D17" s="16">
        <f t="shared" si="0"/>
        <v>0.9868</v>
      </c>
    </row>
    <row r="18" ht="22.8" customHeight="1" spans="1:4">
      <c r="A18" s="11" t="s">
        <v>827</v>
      </c>
      <c r="B18" s="15">
        <f>SUM(B19:B21)</f>
        <v>0</v>
      </c>
      <c r="C18" s="15">
        <f>SUM(C19:C21)</f>
        <v>0</v>
      </c>
      <c r="D18" s="16"/>
    </row>
    <row r="19" ht="22.8" customHeight="1" spans="1:4">
      <c r="A19" s="20" t="s">
        <v>857</v>
      </c>
      <c r="B19" s="15"/>
      <c r="C19" s="18"/>
      <c r="D19" s="16"/>
    </row>
    <row r="20" ht="22.8" customHeight="1" spans="1:4">
      <c r="A20" s="20" t="s">
        <v>858</v>
      </c>
      <c r="B20" s="15"/>
      <c r="C20" s="18"/>
      <c r="D20" s="16"/>
    </row>
    <row r="21" ht="22.8" customHeight="1" spans="1:4">
      <c r="A21" s="20" t="s">
        <v>859</v>
      </c>
      <c r="B21" s="15"/>
      <c r="C21" s="18"/>
      <c r="D21" s="16"/>
    </row>
    <row r="22" ht="22.8" customHeight="1" spans="1:4">
      <c r="A22" s="11" t="s">
        <v>828</v>
      </c>
      <c r="B22" s="15">
        <f>+B23+B27+B31</f>
        <v>17308</v>
      </c>
      <c r="C22" s="15">
        <f>+C23+C27+C31</f>
        <v>16151</v>
      </c>
      <c r="D22" s="16"/>
    </row>
    <row r="23" ht="22.8" customHeight="1" spans="1:4">
      <c r="A23" s="21" t="s">
        <v>829</v>
      </c>
      <c r="B23" s="15">
        <f>SUM(B24:B26)</f>
        <v>0</v>
      </c>
      <c r="C23" s="15">
        <f>SUM(C24:C26)</f>
        <v>0</v>
      </c>
      <c r="D23" s="16"/>
    </row>
    <row r="24" ht="22.8" customHeight="1" spans="1:4">
      <c r="A24" s="22" t="s">
        <v>860</v>
      </c>
      <c r="B24" s="15"/>
      <c r="C24" s="18"/>
      <c r="D24" s="16"/>
    </row>
    <row r="25" ht="22.8" customHeight="1" spans="1:4">
      <c r="A25" s="22" t="s">
        <v>861</v>
      </c>
      <c r="B25" s="15"/>
      <c r="C25" s="18"/>
      <c r="D25" s="16"/>
    </row>
    <row r="26" ht="22.8" customHeight="1" spans="1:4">
      <c r="A26" s="22" t="s">
        <v>862</v>
      </c>
      <c r="B26" s="15"/>
      <c r="C26" s="18"/>
      <c r="D26" s="16"/>
    </row>
    <row r="27" ht="22.8" customHeight="1" spans="1:4">
      <c r="A27" s="23" t="s">
        <v>830</v>
      </c>
      <c r="B27" s="15">
        <f>SUM(B28:B30)</f>
        <v>15834</v>
      </c>
      <c r="C27" s="18">
        <f>SUM(C28:C30)</f>
        <v>14621</v>
      </c>
      <c r="D27" s="16">
        <f t="shared" si="0"/>
        <v>1.083</v>
      </c>
    </row>
    <row r="28" ht="22.8" customHeight="1" spans="1:4">
      <c r="A28" s="24" t="s">
        <v>863</v>
      </c>
      <c r="B28" s="15">
        <v>14580</v>
      </c>
      <c r="C28" s="18">
        <v>13026</v>
      </c>
      <c r="D28" s="16">
        <f t="shared" si="0"/>
        <v>1.1193</v>
      </c>
    </row>
    <row r="29" ht="22.8" customHeight="1" spans="1:4">
      <c r="A29" s="24" t="s">
        <v>861</v>
      </c>
      <c r="B29" s="15">
        <v>1254</v>
      </c>
      <c r="C29" s="18">
        <v>1114</v>
      </c>
      <c r="D29" s="16">
        <f t="shared" si="0"/>
        <v>1.1257</v>
      </c>
    </row>
    <row r="30" ht="22.8" customHeight="1" spans="1:4">
      <c r="A30" s="24" t="s">
        <v>864</v>
      </c>
      <c r="B30" s="15"/>
      <c r="C30" s="18">
        <v>481</v>
      </c>
      <c r="D30" s="16">
        <f t="shared" si="0"/>
        <v>0</v>
      </c>
    </row>
    <row r="31" ht="22.8" customHeight="1" spans="1:4">
      <c r="A31" s="21" t="s">
        <v>831</v>
      </c>
      <c r="B31" s="15">
        <f>SUM(B32:B34)</f>
        <v>1474</v>
      </c>
      <c r="C31" s="18">
        <f>SUM(C32:C34)</f>
        <v>1530</v>
      </c>
      <c r="D31" s="16">
        <f t="shared" si="0"/>
        <v>0.9634</v>
      </c>
    </row>
    <row r="32" ht="22.8" customHeight="1" spans="1:4">
      <c r="A32" s="25" t="s">
        <v>865</v>
      </c>
      <c r="B32" s="15">
        <v>1354</v>
      </c>
      <c r="C32" s="18">
        <v>1268</v>
      </c>
      <c r="D32" s="16">
        <f t="shared" si="0"/>
        <v>1.0678</v>
      </c>
    </row>
    <row r="33" ht="22.8" customHeight="1" spans="1:4">
      <c r="A33" s="25" t="s">
        <v>861</v>
      </c>
      <c r="B33" s="15">
        <v>120</v>
      </c>
      <c r="C33" s="18">
        <v>151</v>
      </c>
      <c r="D33" s="16">
        <f t="shared" si="0"/>
        <v>0.7947</v>
      </c>
    </row>
    <row r="34" ht="22.8" customHeight="1" spans="1:4">
      <c r="A34" s="25" t="s">
        <v>866</v>
      </c>
      <c r="B34" s="15"/>
      <c r="C34" s="18">
        <v>111</v>
      </c>
      <c r="D34" s="16">
        <f t="shared" si="0"/>
        <v>0</v>
      </c>
    </row>
    <row r="35" ht="22.8" customHeight="1" spans="1:4">
      <c r="A35" s="11" t="s">
        <v>832</v>
      </c>
      <c r="B35" s="15">
        <f>SUM(B36:B40)</f>
        <v>0</v>
      </c>
      <c r="C35" s="15">
        <f>SUM(C36:C40)</f>
        <v>0</v>
      </c>
      <c r="D35" s="18"/>
    </row>
    <row r="36" ht="22.8" customHeight="1" spans="1:4">
      <c r="A36" s="26" t="s">
        <v>867</v>
      </c>
      <c r="B36" s="15"/>
      <c r="C36" s="18"/>
      <c r="D36" s="18"/>
    </row>
    <row r="37" ht="22.8" customHeight="1" spans="1:4">
      <c r="A37" s="26" t="s">
        <v>868</v>
      </c>
      <c r="B37" s="15"/>
      <c r="C37" s="18"/>
      <c r="D37" s="18"/>
    </row>
    <row r="38" ht="22.8" customHeight="1" spans="1:4">
      <c r="A38" s="26" t="s">
        <v>869</v>
      </c>
      <c r="B38" s="15"/>
      <c r="C38" s="18"/>
      <c r="D38" s="18"/>
    </row>
    <row r="39" ht="22.8" customHeight="1" spans="1:4">
      <c r="A39" s="26" t="s">
        <v>870</v>
      </c>
      <c r="B39" s="15"/>
      <c r="C39" s="18"/>
      <c r="D39" s="18"/>
    </row>
    <row r="40" ht="22.8" customHeight="1" spans="1:4">
      <c r="A40" s="26" t="s">
        <v>871</v>
      </c>
      <c r="B40" s="15"/>
      <c r="C40" s="18"/>
      <c r="D40" s="18"/>
    </row>
    <row r="41" ht="22.8" customHeight="1" spans="1:4">
      <c r="A41" s="11" t="s">
        <v>833</v>
      </c>
      <c r="B41" s="15">
        <f>SUM(B42:B46)</f>
        <v>0</v>
      </c>
      <c r="C41" s="15">
        <f>SUM(C42:C46)</f>
        <v>0</v>
      </c>
      <c r="D41" s="18"/>
    </row>
    <row r="42" ht="22.8" customHeight="1" spans="1:4">
      <c r="A42" s="27" t="s">
        <v>872</v>
      </c>
      <c r="B42" s="15"/>
      <c r="C42" s="18"/>
      <c r="D42" s="18"/>
    </row>
    <row r="43" ht="22.8" customHeight="1" spans="1:4">
      <c r="A43" s="27" t="s">
        <v>873</v>
      </c>
      <c r="B43" s="15"/>
      <c r="C43" s="18"/>
      <c r="D43" s="18"/>
    </row>
    <row r="44" ht="22.8" customHeight="1" spans="1:4">
      <c r="A44" s="27" t="s">
        <v>849</v>
      </c>
      <c r="B44" s="15"/>
      <c r="C44" s="18"/>
      <c r="D44" s="18"/>
    </row>
    <row r="45" ht="22.8" customHeight="1" spans="1:4">
      <c r="A45" s="27" t="s">
        <v>874</v>
      </c>
      <c r="B45" s="15"/>
      <c r="C45" s="18"/>
      <c r="D45" s="18"/>
    </row>
    <row r="46" ht="22.8" customHeight="1" spans="1:4">
      <c r="A46" s="27" t="s">
        <v>875</v>
      </c>
      <c r="B46" s="15"/>
      <c r="C46" s="18"/>
      <c r="D46" s="18"/>
    </row>
    <row r="47" ht="22.8" customHeight="1" spans="1:4">
      <c r="A47" s="11" t="s">
        <v>834</v>
      </c>
      <c r="B47" s="15">
        <f>SUM(B48:B51)</f>
        <v>0</v>
      </c>
      <c r="C47" s="15">
        <f>SUM(C48:C51)</f>
        <v>0</v>
      </c>
      <c r="D47" s="18"/>
    </row>
    <row r="48" ht="22.8" customHeight="1" spans="1:4">
      <c r="A48" s="28" t="s">
        <v>876</v>
      </c>
      <c r="B48" s="15"/>
      <c r="C48" s="18"/>
      <c r="D48" s="18"/>
    </row>
    <row r="49" ht="22.8" customHeight="1" spans="1:4">
      <c r="A49" s="28" t="s">
        <v>877</v>
      </c>
      <c r="B49" s="15"/>
      <c r="C49" s="18"/>
      <c r="D49" s="18"/>
    </row>
    <row r="50" ht="22.8" customHeight="1" spans="1:4">
      <c r="A50" s="28" t="s">
        <v>878</v>
      </c>
      <c r="B50" s="15"/>
      <c r="C50" s="18"/>
      <c r="D50" s="18"/>
    </row>
    <row r="51" ht="22.8" customHeight="1" spans="1:4">
      <c r="A51" s="28" t="s">
        <v>879</v>
      </c>
      <c r="B51" s="15"/>
      <c r="C51" s="18"/>
      <c r="D51" s="18"/>
    </row>
  </sheetData>
  <mergeCells count="1">
    <mergeCell ref="A2:D2"/>
  </mergeCells>
  <conditionalFormatting sqref="A5:A14">
    <cfRule type="expression" dxfId="1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89" fitToHeight="0" orientation="portrait"/>
  <headerFooter>
    <oddFooter>&amp;C附表1-21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5"/>
  <sheetViews>
    <sheetView workbookViewId="0">
      <selection activeCell="B34" sqref="B34"/>
    </sheetView>
  </sheetViews>
  <sheetFormatPr defaultColWidth="9" defaultRowHeight="14.25" outlineLevelCol="6"/>
  <cols>
    <col min="1" max="1" width="38.4" customWidth="1"/>
    <col min="2" max="3" width="12.1" customWidth="1"/>
    <col min="4" max="4" width="15.1" customWidth="1"/>
  </cols>
  <sheetData>
    <row r="1" ht="18" customHeight="1" spans="1:2">
      <c r="A1" s="143" t="s">
        <v>91</v>
      </c>
      <c r="B1" s="144"/>
    </row>
    <row r="2" ht="22.5" spans="1:4">
      <c r="A2" s="145" t="s">
        <v>92</v>
      </c>
      <c r="B2" s="145"/>
      <c r="C2" s="145"/>
      <c r="D2" s="145"/>
    </row>
    <row r="3" spans="1:4">
      <c r="A3" s="146"/>
      <c r="B3" s="144"/>
      <c r="D3" s="137" t="s">
        <v>46</v>
      </c>
    </row>
    <row r="4" ht="37.35" customHeight="1" spans="1:4">
      <c r="A4" s="147" t="s">
        <v>93</v>
      </c>
      <c r="B4" s="147" t="s">
        <v>48</v>
      </c>
      <c r="C4" s="148" t="s">
        <v>94</v>
      </c>
      <c r="D4" s="148" t="s">
        <v>95</v>
      </c>
    </row>
    <row r="5" ht="15.6" customHeight="1" spans="1:4">
      <c r="A5" s="91" t="s">
        <v>96</v>
      </c>
      <c r="B5" s="154">
        <v>16360</v>
      </c>
      <c r="C5" s="155">
        <v>15406</v>
      </c>
      <c r="D5" s="172">
        <f>+B5/C5</f>
        <v>1.0619</v>
      </c>
    </row>
    <row r="6" ht="15.6" customHeight="1" spans="1:4">
      <c r="A6" s="91" t="s">
        <v>97</v>
      </c>
      <c r="B6" s="154"/>
      <c r="C6" s="155"/>
      <c r="D6" s="172"/>
    </row>
    <row r="7" ht="15.6" customHeight="1" spans="1:4">
      <c r="A7" s="91" t="s">
        <v>98</v>
      </c>
      <c r="B7" s="154">
        <v>333</v>
      </c>
      <c r="C7" s="155">
        <v>316</v>
      </c>
      <c r="D7" s="172">
        <f t="shared" ref="D6:D29" si="0">+B7/C7</f>
        <v>1.0538</v>
      </c>
    </row>
    <row r="8" ht="15.6" customHeight="1" spans="1:4">
      <c r="A8" s="91" t="s">
        <v>99</v>
      </c>
      <c r="B8" s="154">
        <v>6523</v>
      </c>
      <c r="C8" s="155">
        <v>9821</v>
      </c>
      <c r="D8" s="172">
        <f t="shared" si="0"/>
        <v>0.6642</v>
      </c>
    </row>
    <row r="9" ht="15.6" customHeight="1" spans="1:7">
      <c r="A9" s="91" t="s">
        <v>100</v>
      </c>
      <c r="B9" s="154">
        <v>43932</v>
      </c>
      <c r="C9" s="155">
        <v>42693</v>
      </c>
      <c r="D9" s="172">
        <f t="shared" si="0"/>
        <v>1.029</v>
      </c>
      <c r="G9" s="96"/>
    </row>
    <row r="10" ht="15.6" customHeight="1" spans="1:4">
      <c r="A10" s="91" t="s">
        <v>101</v>
      </c>
      <c r="B10" s="154">
        <v>197</v>
      </c>
      <c r="C10" s="155">
        <v>197</v>
      </c>
      <c r="D10" s="172">
        <f t="shared" si="0"/>
        <v>1</v>
      </c>
    </row>
    <row r="11" ht="15.6" customHeight="1" spans="1:4">
      <c r="A11" s="91" t="s">
        <v>102</v>
      </c>
      <c r="B11" s="154">
        <v>1391</v>
      </c>
      <c r="C11" s="155">
        <v>1624</v>
      </c>
      <c r="D11" s="172">
        <f t="shared" si="0"/>
        <v>0.8565</v>
      </c>
    </row>
    <row r="12" ht="15.6" customHeight="1" spans="1:4">
      <c r="A12" s="91" t="s">
        <v>103</v>
      </c>
      <c r="B12" s="154">
        <v>19869</v>
      </c>
      <c r="C12" s="155">
        <v>19106</v>
      </c>
      <c r="D12" s="172">
        <f t="shared" si="0"/>
        <v>1.0399</v>
      </c>
    </row>
    <row r="13" ht="15.6" customHeight="1" spans="1:4">
      <c r="A13" s="91" t="s">
        <v>104</v>
      </c>
      <c r="B13" s="154">
        <v>23059</v>
      </c>
      <c r="C13" s="155">
        <v>26679</v>
      </c>
      <c r="D13" s="172">
        <f t="shared" si="0"/>
        <v>0.8643</v>
      </c>
    </row>
    <row r="14" ht="15.6" customHeight="1" spans="1:4">
      <c r="A14" s="91" t="s">
        <v>105</v>
      </c>
      <c r="B14" s="154">
        <v>1950</v>
      </c>
      <c r="C14" s="155">
        <v>470</v>
      </c>
      <c r="D14" s="172">
        <f t="shared" si="0"/>
        <v>4.1489</v>
      </c>
    </row>
    <row r="15" ht="15.6" customHeight="1" spans="1:4">
      <c r="A15" s="91" t="s">
        <v>106</v>
      </c>
      <c r="B15" s="154">
        <v>3662</v>
      </c>
      <c r="C15" s="155">
        <v>3602</v>
      </c>
      <c r="D15" s="172">
        <f t="shared" si="0"/>
        <v>1.0167</v>
      </c>
    </row>
    <row r="16" ht="15.6" customHeight="1" spans="1:4">
      <c r="A16" s="91" t="s">
        <v>107</v>
      </c>
      <c r="B16" s="154">
        <v>19240</v>
      </c>
      <c r="C16" s="155">
        <v>18603</v>
      </c>
      <c r="D16" s="172">
        <f t="shared" si="0"/>
        <v>1.0342</v>
      </c>
    </row>
    <row r="17" ht="15.6" customHeight="1" spans="1:4">
      <c r="A17" s="91" t="s">
        <v>108</v>
      </c>
      <c r="B17" s="154">
        <v>639</v>
      </c>
      <c r="C17" s="155">
        <v>506</v>
      </c>
      <c r="D17" s="172">
        <f t="shared" si="0"/>
        <v>1.2628</v>
      </c>
    </row>
    <row r="18" ht="15.6" customHeight="1" spans="1:4">
      <c r="A18" s="91" t="s">
        <v>109</v>
      </c>
      <c r="B18" s="154">
        <v>255</v>
      </c>
      <c r="C18" s="155">
        <v>249</v>
      </c>
      <c r="D18" s="172">
        <f t="shared" si="0"/>
        <v>1.0241</v>
      </c>
    </row>
    <row r="19" ht="15.6" customHeight="1" spans="1:4">
      <c r="A19" s="91" t="s">
        <v>110</v>
      </c>
      <c r="B19" s="154">
        <v>995</v>
      </c>
      <c r="C19" s="155">
        <v>1059</v>
      </c>
      <c r="D19" s="172">
        <f t="shared" si="0"/>
        <v>0.9396</v>
      </c>
    </row>
    <row r="20" ht="15.6" customHeight="1" spans="1:4">
      <c r="A20" s="91" t="s">
        <v>111</v>
      </c>
      <c r="B20" s="154"/>
      <c r="C20" s="155"/>
      <c r="D20" s="172"/>
    </row>
    <row r="21" ht="15.6" customHeight="1" spans="1:4">
      <c r="A21" s="91" t="s">
        <v>112</v>
      </c>
      <c r="B21" s="154"/>
      <c r="C21" s="155"/>
      <c r="D21" s="172"/>
    </row>
    <row r="22" ht="15.6" customHeight="1" spans="1:4">
      <c r="A22" s="91" t="s">
        <v>113</v>
      </c>
      <c r="B22" s="154">
        <v>1311</v>
      </c>
      <c r="C22" s="155">
        <v>1166</v>
      </c>
      <c r="D22" s="172">
        <f t="shared" si="0"/>
        <v>1.1244</v>
      </c>
    </row>
    <row r="23" ht="15.6" customHeight="1" spans="1:4">
      <c r="A23" s="91" t="s">
        <v>114</v>
      </c>
      <c r="B23" s="154">
        <v>144</v>
      </c>
      <c r="C23" s="155">
        <v>887</v>
      </c>
      <c r="D23" s="172">
        <f t="shared" si="0"/>
        <v>0.1623</v>
      </c>
    </row>
    <row r="24" ht="15.6" customHeight="1" spans="1:4">
      <c r="A24" s="91" t="s">
        <v>115</v>
      </c>
      <c r="B24" s="154">
        <v>607</v>
      </c>
      <c r="C24" s="155">
        <v>608</v>
      </c>
      <c r="D24" s="172">
        <f t="shared" si="0"/>
        <v>0.9984</v>
      </c>
    </row>
    <row r="25" ht="15.6" customHeight="1" spans="1:4">
      <c r="A25" s="91" t="s">
        <v>116</v>
      </c>
      <c r="B25" s="154">
        <v>4506</v>
      </c>
      <c r="C25" s="155">
        <v>5982</v>
      </c>
      <c r="D25" s="172">
        <f t="shared" si="0"/>
        <v>0.7533</v>
      </c>
    </row>
    <row r="26" ht="15.6" customHeight="1" spans="1:4">
      <c r="A26" s="91" t="s">
        <v>117</v>
      </c>
      <c r="B26" s="154">
        <v>20385</v>
      </c>
      <c r="C26" s="155">
        <v>15922</v>
      </c>
      <c r="D26" s="172">
        <f t="shared" si="0"/>
        <v>1.2803</v>
      </c>
    </row>
    <row r="27" ht="15.6" customHeight="1" spans="1:4">
      <c r="A27" s="91" t="s">
        <v>118</v>
      </c>
      <c r="B27" s="154">
        <v>3107</v>
      </c>
      <c r="C27" s="155">
        <v>1500</v>
      </c>
      <c r="D27" s="172">
        <f t="shared" si="0"/>
        <v>2.0713</v>
      </c>
    </row>
    <row r="28" ht="15.6" customHeight="1" spans="1:4">
      <c r="A28" s="91" t="s">
        <v>119</v>
      </c>
      <c r="B28" s="154"/>
      <c r="C28" s="155"/>
      <c r="D28" s="172"/>
    </row>
    <row r="29" ht="15.6" customHeight="1" spans="1:4">
      <c r="A29" s="152" t="s">
        <v>120</v>
      </c>
      <c r="B29" s="173">
        <f>SUM(B5:B28)</f>
        <v>168465</v>
      </c>
      <c r="C29" s="173">
        <f>SUM(C5:C28)</f>
        <v>166396</v>
      </c>
      <c r="D29" s="172">
        <f t="shared" si="0"/>
        <v>1.0124</v>
      </c>
    </row>
    <row r="30" ht="15.6" customHeight="1" spans="1:4">
      <c r="A30" s="153" t="s">
        <v>121</v>
      </c>
      <c r="B30" s="173"/>
      <c r="C30" s="155"/>
      <c r="D30" s="172"/>
    </row>
    <row r="31" ht="15.6" customHeight="1" spans="1:4">
      <c r="A31" s="153" t="s">
        <v>122</v>
      </c>
      <c r="B31" s="173"/>
      <c r="C31" s="155"/>
      <c r="D31" s="172"/>
    </row>
    <row r="32" ht="15.6" customHeight="1" spans="1:4">
      <c r="A32" s="156" t="s">
        <v>123</v>
      </c>
      <c r="B32" s="173"/>
      <c r="C32" s="155"/>
      <c r="D32" s="172"/>
    </row>
    <row r="33" ht="15.6" customHeight="1" spans="1:4">
      <c r="A33" s="156" t="s">
        <v>124</v>
      </c>
      <c r="B33" s="173"/>
      <c r="C33" s="155"/>
      <c r="D33" s="172"/>
    </row>
    <row r="34" ht="15.6" customHeight="1" spans="1:4">
      <c r="A34" s="158" t="s">
        <v>125</v>
      </c>
      <c r="B34" s="174"/>
      <c r="C34" s="155"/>
      <c r="D34" s="172"/>
    </row>
    <row r="35" ht="15.6" customHeight="1" spans="1:4">
      <c r="A35" s="158" t="s">
        <v>126</v>
      </c>
      <c r="B35" s="173"/>
      <c r="C35" s="155"/>
      <c r="D35" s="172"/>
    </row>
    <row r="36" spans="1:4">
      <c r="A36" s="156" t="s">
        <v>127</v>
      </c>
      <c r="B36" s="173"/>
      <c r="C36" s="175"/>
      <c r="D36" s="176"/>
    </row>
    <row r="37" spans="1:4">
      <c r="A37" s="159" t="s">
        <v>128</v>
      </c>
      <c r="B37" s="173"/>
      <c r="C37" s="175"/>
      <c r="D37" s="176"/>
    </row>
    <row r="38" spans="1:4">
      <c r="A38" s="158" t="s">
        <v>129</v>
      </c>
      <c r="B38" s="173"/>
      <c r="C38" s="175"/>
      <c r="D38" s="176"/>
    </row>
    <row r="39" spans="1:4">
      <c r="A39" s="156" t="s">
        <v>130</v>
      </c>
      <c r="B39" s="173"/>
      <c r="C39" s="175"/>
      <c r="D39" s="176"/>
    </row>
    <row r="40" spans="1:4">
      <c r="A40" s="160" t="s">
        <v>131</v>
      </c>
      <c r="B40" s="173"/>
      <c r="C40" s="175"/>
      <c r="D40" s="176"/>
    </row>
    <row r="41" spans="1:4">
      <c r="A41" s="160" t="s">
        <v>132</v>
      </c>
      <c r="B41" s="173"/>
      <c r="C41" s="175"/>
      <c r="D41" s="176"/>
    </row>
    <row r="42" spans="1:4">
      <c r="A42" s="161" t="s">
        <v>133</v>
      </c>
      <c r="B42" s="173"/>
      <c r="C42" s="175"/>
      <c r="D42" s="176"/>
    </row>
    <row r="43" spans="1:4">
      <c r="A43" s="160" t="s">
        <v>134</v>
      </c>
      <c r="B43" s="173"/>
      <c r="C43" s="175"/>
      <c r="D43" s="176"/>
    </row>
    <row r="44" spans="1:4">
      <c r="A44" s="154" t="s">
        <v>135</v>
      </c>
      <c r="B44" s="173"/>
      <c r="C44" s="175"/>
      <c r="D44" s="176"/>
    </row>
    <row r="45" spans="1:4">
      <c r="A45" s="152" t="s">
        <v>136</v>
      </c>
      <c r="B45" s="173">
        <f>+B29</f>
        <v>168465</v>
      </c>
      <c r="C45" s="173">
        <f>+C29</f>
        <v>166396</v>
      </c>
      <c r="D45" s="172">
        <f>+B45/C45</f>
        <v>1.0124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scale="88" orientation="portrait"/>
  <headerFooter>
    <oddFooter>&amp;C附表1-2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0"/>
  <sheetViews>
    <sheetView workbookViewId="0">
      <selection activeCell="C13" sqref="C13"/>
    </sheetView>
  </sheetViews>
  <sheetFormatPr defaultColWidth="9" defaultRowHeight="14.25" outlineLevelCol="6"/>
  <cols>
    <col min="1" max="1" width="44.6" customWidth="1"/>
    <col min="2" max="3" width="12.1" customWidth="1"/>
    <col min="4" max="4" width="15.1" customWidth="1"/>
  </cols>
  <sheetData>
    <row r="1" ht="18" customHeight="1" spans="1:2">
      <c r="A1" s="143" t="s">
        <v>137</v>
      </c>
      <c r="B1" s="144"/>
    </row>
    <row r="2" ht="22.5" spans="1:4">
      <c r="A2" s="145" t="s">
        <v>138</v>
      </c>
      <c r="B2" s="145"/>
      <c r="C2" s="145"/>
      <c r="D2" s="145"/>
    </row>
    <row r="3" spans="1:4">
      <c r="A3" s="146"/>
      <c r="B3" s="144"/>
      <c r="D3" s="137" t="s">
        <v>46</v>
      </c>
    </row>
    <row r="4" ht="37.35" customHeight="1" spans="1:4">
      <c r="A4" s="97" t="s">
        <v>139</v>
      </c>
      <c r="B4" s="97" t="s">
        <v>48</v>
      </c>
      <c r="C4" s="98" t="s">
        <v>140</v>
      </c>
      <c r="D4" s="98" t="s">
        <v>141</v>
      </c>
    </row>
    <row r="5" ht="15.6" customHeight="1" spans="1:4">
      <c r="A5" s="66" t="s">
        <v>51</v>
      </c>
      <c r="B5" s="162">
        <f>SUM(B6:B21)</f>
        <v>61610</v>
      </c>
      <c r="C5" s="162">
        <f>SUM(C6:C21)</f>
        <v>52001</v>
      </c>
      <c r="D5" s="163">
        <f>+B5/C5</f>
        <v>1.1848</v>
      </c>
    </row>
    <row r="6" ht="15.6" customHeight="1" spans="1:4">
      <c r="A6" s="67" t="s">
        <v>52</v>
      </c>
      <c r="B6" s="162">
        <v>23410</v>
      </c>
      <c r="C6" s="164">
        <v>20512</v>
      </c>
      <c r="D6" s="163">
        <f t="shared" ref="D6:D36" si="0">+B6/C6</f>
        <v>1.1413</v>
      </c>
    </row>
    <row r="7" ht="15.6" customHeight="1" spans="1:4">
      <c r="A7" s="67" t="s">
        <v>53</v>
      </c>
      <c r="B7" s="162"/>
      <c r="C7" s="164"/>
      <c r="D7" s="163"/>
    </row>
    <row r="8" ht="15.6" customHeight="1" spans="1:4">
      <c r="A8" s="67" t="s">
        <v>54</v>
      </c>
      <c r="B8" s="162">
        <v>10810</v>
      </c>
      <c r="C8" s="164">
        <v>11016</v>
      </c>
      <c r="D8" s="163">
        <f t="shared" si="0"/>
        <v>0.9813</v>
      </c>
    </row>
    <row r="9" ht="15.6" customHeight="1" spans="1:7">
      <c r="A9" s="67" t="s">
        <v>55</v>
      </c>
      <c r="B9" s="162"/>
      <c r="C9" s="164"/>
      <c r="D9" s="163"/>
      <c r="G9" s="96"/>
    </row>
    <row r="10" ht="15.6" customHeight="1" spans="1:4">
      <c r="A10" s="67" t="s">
        <v>56</v>
      </c>
      <c r="B10" s="162">
        <v>1960</v>
      </c>
      <c r="C10" s="164">
        <v>1843</v>
      </c>
      <c r="D10" s="163">
        <f t="shared" si="0"/>
        <v>1.0635</v>
      </c>
    </row>
    <row r="11" ht="15.6" customHeight="1" spans="1:4">
      <c r="A11" s="67" t="s">
        <v>57</v>
      </c>
      <c r="B11" s="162">
        <v>150</v>
      </c>
      <c r="C11" s="164">
        <v>150</v>
      </c>
      <c r="D11" s="163">
        <f t="shared" si="0"/>
        <v>1</v>
      </c>
    </row>
    <row r="12" ht="15.6" customHeight="1" spans="1:4">
      <c r="A12" s="67" t="s">
        <v>58</v>
      </c>
      <c r="B12" s="162">
        <v>2300</v>
      </c>
      <c r="C12" s="164">
        <v>2005</v>
      </c>
      <c r="D12" s="163">
        <f t="shared" si="0"/>
        <v>1.1471</v>
      </c>
    </row>
    <row r="13" ht="15.6" customHeight="1" spans="1:4">
      <c r="A13" s="67" t="s">
        <v>59</v>
      </c>
      <c r="B13" s="162">
        <v>1430</v>
      </c>
      <c r="C13" s="164">
        <v>1085</v>
      </c>
      <c r="D13" s="163">
        <f t="shared" si="0"/>
        <v>1.318</v>
      </c>
    </row>
    <row r="14" ht="15.6" customHeight="1" spans="1:4">
      <c r="A14" s="67" t="s">
        <v>60</v>
      </c>
      <c r="B14" s="162">
        <v>1050</v>
      </c>
      <c r="C14" s="164">
        <v>905</v>
      </c>
      <c r="D14" s="163">
        <f t="shared" si="0"/>
        <v>1.1602</v>
      </c>
    </row>
    <row r="15" ht="15.6" customHeight="1" spans="1:4">
      <c r="A15" s="67" t="s">
        <v>61</v>
      </c>
      <c r="B15" s="162">
        <v>460</v>
      </c>
      <c r="C15" s="164">
        <v>287</v>
      </c>
      <c r="D15" s="163">
        <f t="shared" si="0"/>
        <v>1.6028</v>
      </c>
    </row>
    <row r="16" ht="15.6" customHeight="1" spans="1:4">
      <c r="A16" s="67" t="s">
        <v>62</v>
      </c>
      <c r="B16" s="162">
        <v>10460</v>
      </c>
      <c r="C16" s="164">
        <v>7241</v>
      </c>
      <c r="D16" s="163">
        <f t="shared" si="0"/>
        <v>1.4446</v>
      </c>
    </row>
    <row r="17" ht="15.6" customHeight="1" spans="1:4">
      <c r="A17" s="67" t="s">
        <v>63</v>
      </c>
      <c r="B17" s="162">
        <v>510</v>
      </c>
      <c r="C17" s="164">
        <v>373</v>
      </c>
      <c r="D17" s="163">
        <f t="shared" si="0"/>
        <v>1.3673</v>
      </c>
    </row>
    <row r="18" ht="15.6" customHeight="1" spans="1:4">
      <c r="A18" s="67" t="s">
        <v>64</v>
      </c>
      <c r="B18" s="162">
        <v>7040</v>
      </c>
      <c r="C18" s="164">
        <v>4726</v>
      </c>
      <c r="D18" s="163">
        <f t="shared" si="0"/>
        <v>1.4896</v>
      </c>
    </row>
    <row r="19" ht="15.6" customHeight="1" spans="1:4">
      <c r="A19" s="67" t="s">
        <v>65</v>
      </c>
      <c r="B19" s="162">
        <v>2030</v>
      </c>
      <c r="C19" s="164">
        <v>1858</v>
      </c>
      <c r="D19" s="163">
        <f t="shared" si="0"/>
        <v>1.0926</v>
      </c>
    </row>
    <row r="20" ht="15.6" customHeight="1" spans="1:4">
      <c r="A20" s="67" t="s">
        <v>66</v>
      </c>
      <c r="B20" s="162"/>
      <c r="C20" s="164"/>
      <c r="D20" s="163"/>
    </row>
    <row r="21" ht="15.6" customHeight="1" spans="1:4">
      <c r="A21" s="67" t="s">
        <v>67</v>
      </c>
      <c r="B21" s="162"/>
      <c r="C21" s="164"/>
      <c r="D21" s="163"/>
    </row>
    <row r="22" ht="15.6" customHeight="1" spans="1:4">
      <c r="A22" s="66" t="s">
        <v>68</v>
      </c>
      <c r="B22" s="162">
        <f>SUM(B23:B30)</f>
        <v>19300</v>
      </c>
      <c r="C22" s="162">
        <f>SUM(C23:C30)</f>
        <v>22900</v>
      </c>
      <c r="D22" s="163">
        <f t="shared" si="0"/>
        <v>0.8428</v>
      </c>
    </row>
    <row r="23" ht="15.6" customHeight="1" spans="1:4">
      <c r="A23" s="67" t="s">
        <v>69</v>
      </c>
      <c r="B23" s="162">
        <v>7700</v>
      </c>
      <c r="C23" s="164">
        <v>7192</v>
      </c>
      <c r="D23" s="163">
        <f t="shared" si="0"/>
        <v>1.0706</v>
      </c>
    </row>
    <row r="24" ht="15.6" customHeight="1" spans="1:4">
      <c r="A24" s="67" t="s">
        <v>70</v>
      </c>
      <c r="B24" s="162">
        <v>5400</v>
      </c>
      <c r="C24" s="164">
        <v>6255</v>
      </c>
      <c r="D24" s="163">
        <f t="shared" si="0"/>
        <v>0.8633</v>
      </c>
    </row>
    <row r="25" ht="15.6" customHeight="1" spans="1:4">
      <c r="A25" s="67" t="s">
        <v>71</v>
      </c>
      <c r="B25" s="162">
        <v>1200</v>
      </c>
      <c r="C25" s="164">
        <v>1098</v>
      </c>
      <c r="D25" s="163">
        <f t="shared" si="0"/>
        <v>1.0929</v>
      </c>
    </row>
    <row r="26" ht="15.6" customHeight="1" spans="1:4">
      <c r="A26" s="67" t="s">
        <v>72</v>
      </c>
      <c r="B26" s="162">
        <v>0</v>
      </c>
      <c r="C26" s="164">
        <v>0</v>
      </c>
      <c r="D26" s="163"/>
    </row>
    <row r="27" ht="15.6" customHeight="1" spans="1:4">
      <c r="A27" s="67" t="s">
        <v>73</v>
      </c>
      <c r="B27" s="162">
        <v>4700</v>
      </c>
      <c r="C27" s="164">
        <v>5530</v>
      </c>
      <c r="D27" s="163">
        <f t="shared" si="0"/>
        <v>0.8499</v>
      </c>
    </row>
    <row r="28" ht="15.6" customHeight="1" spans="1:4">
      <c r="A28" s="67" t="s">
        <v>74</v>
      </c>
      <c r="B28" s="162"/>
      <c r="C28" s="164">
        <v>2632</v>
      </c>
      <c r="D28" s="163">
        <f t="shared" si="0"/>
        <v>0</v>
      </c>
    </row>
    <row r="29" ht="15.6" customHeight="1" spans="1:4">
      <c r="A29" s="67" t="s">
        <v>75</v>
      </c>
      <c r="B29" s="162"/>
      <c r="C29" s="164">
        <v>28</v>
      </c>
      <c r="D29" s="163">
        <f t="shared" si="0"/>
        <v>0</v>
      </c>
    </row>
    <row r="30" ht="15.6" customHeight="1" spans="1:4">
      <c r="A30" s="67" t="s">
        <v>76</v>
      </c>
      <c r="B30" s="162">
        <v>300</v>
      </c>
      <c r="C30" s="164">
        <v>165</v>
      </c>
      <c r="D30" s="163">
        <f t="shared" si="0"/>
        <v>1.8182</v>
      </c>
    </row>
    <row r="31" ht="15.6" customHeight="1" spans="1:4">
      <c r="A31" s="165" t="s">
        <v>77</v>
      </c>
      <c r="B31" s="162">
        <f>+B22+B5</f>
        <v>80910</v>
      </c>
      <c r="C31" s="162">
        <f>+C22+C5</f>
        <v>74901</v>
      </c>
      <c r="D31" s="163">
        <f t="shared" si="0"/>
        <v>1.0802</v>
      </c>
    </row>
    <row r="32" ht="15.6" customHeight="1" spans="1:4">
      <c r="A32" s="166" t="s">
        <v>78</v>
      </c>
      <c r="B32" s="162"/>
      <c r="C32" s="164"/>
      <c r="D32" s="163"/>
    </row>
    <row r="33" ht="15.6" customHeight="1" spans="1:4">
      <c r="A33" s="166" t="s">
        <v>79</v>
      </c>
      <c r="B33" s="162">
        <f>+B34</f>
        <v>87555</v>
      </c>
      <c r="C33" s="162">
        <f>+C34</f>
        <v>89394</v>
      </c>
      <c r="D33" s="163">
        <f t="shared" si="0"/>
        <v>0.9794</v>
      </c>
    </row>
    <row r="34" ht="15.6" customHeight="1" spans="1:4">
      <c r="A34" s="167" t="s">
        <v>80</v>
      </c>
      <c r="B34" s="162">
        <f>+B35+B36</f>
        <v>87555</v>
      </c>
      <c r="C34" s="162">
        <f>+C35+C36</f>
        <v>89394</v>
      </c>
      <c r="D34" s="163">
        <f t="shared" si="0"/>
        <v>0.9794</v>
      </c>
    </row>
    <row r="35" ht="15.6" customHeight="1" spans="1:4">
      <c r="A35" s="167" t="s">
        <v>81</v>
      </c>
      <c r="B35" s="162">
        <v>8174</v>
      </c>
      <c r="C35" s="164">
        <v>7675</v>
      </c>
      <c r="D35" s="163">
        <f t="shared" si="0"/>
        <v>1.065</v>
      </c>
    </row>
    <row r="36" ht="15.6" customHeight="1" spans="1:4">
      <c r="A36" s="168" t="s">
        <v>82</v>
      </c>
      <c r="B36" s="162">
        <v>79381</v>
      </c>
      <c r="C36" s="164">
        <v>81719</v>
      </c>
      <c r="D36" s="163">
        <f t="shared" si="0"/>
        <v>0.9714</v>
      </c>
    </row>
    <row r="37" ht="15.6" customHeight="1" spans="1:4">
      <c r="A37" s="168" t="s">
        <v>83</v>
      </c>
      <c r="B37" s="88"/>
      <c r="C37" s="88"/>
      <c r="D37" s="163"/>
    </row>
    <row r="38" ht="15.6" customHeight="1" spans="1:4">
      <c r="A38" s="169" t="s">
        <v>84</v>
      </c>
      <c r="B38" s="162"/>
      <c r="C38" s="164"/>
      <c r="D38" s="163"/>
    </row>
    <row r="39" ht="15.6" customHeight="1" spans="1:4">
      <c r="A39" s="168" t="s">
        <v>85</v>
      </c>
      <c r="B39" s="162"/>
      <c r="C39" s="164"/>
      <c r="D39" s="163"/>
    </row>
    <row r="40" ht="15.6" customHeight="1" spans="1:4">
      <c r="A40" s="167" t="s">
        <v>86</v>
      </c>
      <c r="B40" s="162"/>
      <c r="C40" s="164"/>
      <c r="D40" s="163"/>
    </row>
    <row r="41" ht="15.6" customHeight="1" spans="1:4">
      <c r="A41" s="168" t="s">
        <v>87</v>
      </c>
      <c r="B41" s="162"/>
      <c r="C41" s="164"/>
      <c r="D41" s="163"/>
    </row>
    <row r="42" ht="15.6" customHeight="1" spans="1:4">
      <c r="A42" s="170" t="s">
        <v>88</v>
      </c>
      <c r="B42" s="162"/>
      <c r="C42" s="164"/>
      <c r="D42" s="163"/>
    </row>
    <row r="43" ht="15.6" customHeight="1" spans="1:4">
      <c r="A43" s="168" t="s">
        <v>89</v>
      </c>
      <c r="B43" s="162"/>
      <c r="C43" s="164"/>
      <c r="D43" s="163"/>
    </row>
    <row r="44" ht="15.6" customHeight="1" spans="1:4">
      <c r="A44" s="165" t="s">
        <v>90</v>
      </c>
      <c r="B44" s="162">
        <f>+B31+B33</f>
        <v>168465</v>
      </c>
      <c r="C44" s="162">
        <f>+C31+C33</f>
        <v>164295</v>
      </c>
      <c r="D44" s="163">
        <f>+B44/C44</f>
        <v>1.0254</v>
      </c>
    </row>
    <row r="45" spans="1:2">
      <c r="A45" s="171"/>
      <c r="B45" s="144"/>
    </row>
    <row r="46" spans="1:2">
      <c r="A46" s="171"/>
      <c r="B46" s="144"/>
    </row>
    <row r="47" spans="1:2">
      <c r="A47" s="171"/>
      <c r="B47" s="144"/>
    </row>
    <row r="48" spans="1:2">
      <c r="A48" s="144"/>
      <c r="B48" s="144"/>
    </row>
    <row r="49" spans="1:2">
      <c r="A49" s="144"/>
      <c r="B49" s="144"/>
    </row>
    <row r="50" spans="1:2">
      <c r="A50" s="144"/>
      <c r="B50" s="144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10"/>
  <sheetViews>
    <sheetView workbookViewId="0">
      <selection activeCell="F16" sqref="F16"/>
    </sheetView>
  </sheetViews>
  <sheetFormatPr defaultColWidth="9" defaultRowHeight="14.25" outlineLevelCol="3"/>
  <cols>
    <col min="1" max="1" width="44.6" customWidth="1"/>
    <col min="2" max="3" width="12.1" customWidth="1"/>
    <col min="4" max="4" width="15.1" customWidth="1"/>
  </cols>
  <sheetData>
    <row r="1" spans="1:2">
      <c r="A1" s="143" t="s">
        <v>142</v>
      </c>
      <c r="B1" s="144"/>
    </row>
    <row r="2" ht="30" customHeight="1" spans="1:4">
      <c r="A2" s="145" t="s">
        <v>143</v>
      </c>
      <c r="B2" s="145"/>
      <c r="C2" s="145"/>
      <c r="D2" s="145"/>
    </row>
    <row r="3" spans="1:4">
      <c r="A3" s="146"/>
      <c r="B3" s="144"/>
      <c r="D3" s="137" t="s">
        <v>46</v>
      </c>
    </row>
    <row r="4" ht="32.4" customHeight="1" spans="1:4">
      <c r="A4" s="147" t="s">
        <v>93</v>
      </c>
      <c r="B4" s="147" t="s">
        <v>48</v>
      </c>
      <c r="C4" s="148" t="s">
        <v>94</v>
      </c>
      <c r="D4" s="148" t="s">
        <v>95</v>
      </c>
    </row>
    <row r="5" spans="1:4">
      <c r="A5" s="149" t="s">
        <v>144</v>
      </c>
      <c r="B5" s="150">
        <v>16360</v>
      </c>
      <c r="C5" s="150">
        <v>15406</v>
      </c>
      <c r="D5" s="151">
        <f>+B5/C5</f>
        <v>1.0619</v>
      </c>
    </row>
    <row r="6" spans="1:4">
      <c r="A6" s="149" t="s">
        <v>145</v>
      </c>
      <c r="B6" s="150">
        <v>466</v>
      </c>
      <c r="C6" s="150">
        <v>451</v>
      </c>
      <c r="D6" s="151">
        <f t="shared" ref="D6:D69" si="0">+B6/C6</f>
        <v>1.0333</v>
      </c>
    </row>
    <row r="7" spans="1:4">
      <c r="A7" s="149" t="s">
        <v>146</v>
      </c>
      <c r="B7" s="150">
        <v>375</v>
      </c>
      <c r="C7" s="150">
        <v>354</v>
      </c>
      <c r="D7" s="151">
        <f t="shared" si="0"/>
        <v>1.0593</v>
      </c>
    </row>
    <row r="8" spans="1:4">
      <c r="A8" s="149" t="s">
        <v>147</v>
      </c>
      <c r="B8" s="150">
        <v>57</v>
      </c>
      <c r="C8" s="150">
        <v>57</v>
      </c>
      <c r="D8" s="151">
        <f t="shared" si="0"/>
        <v>1</v>
      </c>
    </row>
    <row r="9" spans="1:4">
      <c r="A9" s="149" t="s">
        <v>148</v>
      </c>
      <c r="B9" s="150">
        <v>31</v>
      </c>
      <c r="C9" s="150">
        <v>31</v>
      </c>
      <c r="D9" s="151">
        <f t="shared" si="0"/>
        <v>1</v>
      </c>
    </row>
    <row r="10" spans="1:4">
      <c r="A10" s="149" t="s">
        <v>149</v>
      </c>
      <c r="B10" s="150">
        <v>3</v>
      </c>
      <c r="C10" s="150">
        <v>3</v>
      </c>
      <c r="D10" s="151">
        <f t="shared" si="0"/>
        <v>1</v>
      </c>
    </row>
    <row r="11" spans="1:4">
      <c r="A11" s="149" t="s">
        <v>150</v>
      </c>
      <c r="B11" s="150"/>
      <c r="C11" s="150">
        <v>7</v>
      </c>
      <c r="D11" s="151">
        <f t="shared" si="0"/>
        <v>0</v>
      </c>
    </row>
    <row r="12" spans="1:4">
      <c r="A12" s="149" t="s">
        <v>151</v>
      </c>
      <c r="B12" s="150">
        <v>322</v>
      </c>
      <c r="C12" s="150">
        <v>301</v>
      </c>
      <c r="D12" s="151">
        <f t="shared" si="0"/>
        <v>1.0698</v>
      </c>
    </row>
    <row r="13" spans="1:4">
      <c r="A13" s="149" t="s">
        <v>152</v>
      </c>
      <c r="B13" s="150">
        <v>276</v>
      </c>
      <c r="C13" s="150">
        <v>270</v>
      </c>
      <c r="D13" s="151">
        <f t="shared" si="0"/>
        <v>1.0222</v>
      </c>
    </row>
    <row r="14" spans="1:4">
      <c r="A14" s="149" t="s">
        <v>153</v>
      </c>
      <c r="B14" s="150">
        <v>24</v>
      </c>
      <c r="C14" s="150">
        <v>24</v>
      </c>
      <c r="D14" s="151">
        <f t="shared" si="0"/>
        <v>1</v>
      </c>
    </row>
    <row r="15" spans="1:4">
      <c r="A15" s="149" t="s">
        <v>154</v>
      </c>
      <c r="B15" s="150">
        <v>21</v>
      </c>
      <c r="C15" s="150">
        <v>7</v>
      </c>
      <c r="D15" s="151">
        <f t="shared" si="0"/>
        <v>3</v>
      </c>
    </row>
    <row r="16" spans="1:4">
      <c r="A16" s="149" t="s">
        <v>155</v>
      </c>
      <c r="B16" s="150">
        <v>7102</v>
      </c>
      <c r="C16" s="150">
        <v>5936</v>
      </c>
      <c r="D16" s="151">
        <f t="shared" si="0"/>
        <v>1.1964</v>
      </c>
    </row>
    <row r="17" spans="1:4">
      <c r="A17" s="149" t="s">
        <v>156</v>
      </c>
      <c r="B17" s="150">
        <v>5252</v>
      </c>
      <c r="C17" s="150">
        <v>4835</v>
      </c>
      <c r="D17" s="151">
        <f t="shared" si="0"/>
        <v>1.0862</v>
      </c>
    </row>
    <row r="18" spans="1:4">
      <c r="A18" s="149" t="s">
        <v>157</v>
      </c>
      <c r="B18" s="150">
        <v>76</v>
      </c>
      <c r="C18" s="150">
        <v>82</v>
      </c>
      <c r="D18" s="151">
        <f t="shared" si="0"/>
        <v>0.9268</v>
      </c>
    </row>
    <row r="19" spans="1:4">
      <c r="A19" s="149" t="s">
        <v>158</v>
      </c>
      <c r="B19" s="150">
        <v>1775</v>
      </c>
      <c r="C19" s="150">
        <v>1019</v>
      </c>
      <c r="D19" s="151">
        <f t="shared" si="0"/>
        <v>1.7419</v>
      </c>
    </row>
    <row r="20" spans="1:4">
      <c r="A20" s="149" t="s">
        <v>159</v>
      </c>
      <c r="B20" s="150">
        <v>367</v>
      </c>
      <c r="C20" s="150">
        <v>406</v>
      </c>
      <c r="D20" s="151">
        <f t="shared" si="0"/>
        <v>0.9039</v>
      </c>
    </row>
    <row r="21" spans="1:4">
      <c r="A21" s="149" t="s">
        <v>160</v>
      </c>
      <c r="B21" s="150">
        <v>322</v>
      </c>
      <c r="C21" s="150">
        <v>335</v>
      </c>
      <c r="D21" s="151">
        <f t="shared" si="0"/>
        <v>0.9612</v>
      </c>
    </row>
    <row r="22" spans="1:4">
      <c r="A22" s="149" t="s">
        <v>161</v>
      </c>
      <c r="B22" s="150">
        <v>13</v>
      </c>
      <c r="C22" s="150">
        <v>40</v>
      </c>
      <c r="D22" s="151">
        <f t="shared" si="0"/>
        <v>0.325</v>
      </c>
    </row>
    <row r="23" spans="1:4">
      <c r="A23" s="149" t="s">
        <v>162</v>
      </c>
      <c r="B23" s="150">
        <v>3</v>
      </c>
      <c r="C23" s="150">
        <v>3</v>
      </c>
      <c r="D23" s="151">
        <f t="shared" si="0"/>
        <v>1</v>
      </c>
    </row>
    <row r="24" spans="1:4">
      <c r="A24" s="149" t="s">
        <v>163</v>
      </c>
      <c r="B24" s="150">
        <v>29</v>
      </c>
      <c r="C24" s="150">
        <v>28</v>
      </c>
      <c r="D24" s="151">
        <f t="shared" si="0"/>
        <v>1.0357</v>
      </c>
    </row>
    <row r="25" spans="1:4">
      <c r="A25" s="149" t="s">
        <v>164</v>
      </c>
      <c r="B25" s="150">
        <v>473</v>
      </c>
      <c r="C25" s="150">
        <v>847</v>
      </c>
      <c r="D25" s="151">
        <f t="shared" si="0"/>
        <v>0.5584</v>
      </c>
    </row>
    <row r="26" spans="1:4">
      <c r="A26" s="149" t="s">
        <v>165</v>
      </c>
      <c r="B26" s="150">
        <v>259</v>
      </c>
      <c r="C26" s="150">
        <v>253</v>
      </c>
      <c r="D26" s="151">
        <f t="shared" si="0"/>
        <v>1.0237</v>
      </c>
    </row>
    <row r="27" spans="1:4">
      <c r="A27" s="149" t="s">
        <v>166</v>
      </c>
      <c r="B27" s="150">
        <v>76</v>
      </c>
      <c r="C27" s="150">
        <v>500</v>
      </c>
      <c r="D27" s="151">
        <f t="shared" si="0"/>
        <v>0.152</v>
      </c>
    </row>
    <row r="28" spans="1:4">
      <c r="A28" s="149" t="s">
        <v>167</v>
      </c>
      <c r="B28" s="150">
        <v>19</v>
      </c>
      <c r="C28" s="150">
        <v>19</v>
      </c>
      <c r="D28" s="151">
        <f t="shared" si="0"/>
        <v>1</v>
      </c>
    </row>
    <row r="29" spans="1:4">
      <c r="A29" s="149" t="s">
        <v>168</v>
      </c>
      <c r="B29" s="150">
        <v>104</v>
      </c>
      <c r="C29" s="150">
        <v>60</v>
      </c>
      <c r="D29" s="151">
        <f t="shared" si="0"/>
        <v>1.7333</v>
      </c>
    </row>
    <row r="30" spans="1:4">
      <c r="A30" s="149" t="s">
        <v>169</v>
      </c>
      <c r="B30" s="150">
        <v>15</v>
      </c>
      <c r="C30" s="150">
        <v>15</v>
      </c>
      <c r="D30" s="151">
        <f t="shared" si="0"/>
        <v>1</v>
      </c>
    </row>
    <row r="31" spans="1:4">
      <c r="A31" s="149" t="s">
        <v>170</v>
      </c>
      <c r="B31" s="150">
        <v>847</v>
      </c>
      <c r="C31" s="150">
        <v>800</v>
      </c>
      <c r="D31" s="151">
        <f t="shared" si="0"/>
        <v>1.0588</v>
      </c>
    </row>
    <row r="32" spans="1:4">
      <c r="A32" s="149" t="s">
        <v>171</v>
      </c>
      <c r="B32" s="150">
        <v>410</v>
      </c>
      <c r="C32" s="150">
        <v>378</v>
      </c>
      <c r="D32" s="151">
        <f t="shared" si="0"/>
        <v>1.0847</v>
      </c>
    </row>
    <row r="33" spans="1:4">
      <c r="A33" s="149" t="s">
        <v>172</v>
      </c>
      <c r="B33" s="150">
        <v>50</v>
      </c>
      <c r="C33" s="150">
        <v>46</v>
      </c>
      <c r="D33" s="151">
        <f t="shared" si="0"/>
        <v>1.087</v>
      </c>
    </row>
    <row r="34" spans="1:4">
      <c r="A34" s="149" t="s">
        <v>173</v>
      </c>
      <c r="B34" s="150">
        <v>149</v>
      </c>
      <c r="C34" s="150">
        <v>147</v>
      </c>
      <c r="D34" s="151">
        <f t="shared" si="0"/>
        <v>1.0136</v>
      </c>
    </row>
    <row r="35" spans="1:4">
      <c r="A35" s="149" t="s">
        <v>174</v>
      </c>
      <c r="B35" s="150">
        <v>237</v>
      </c>
      <c r="C35" s="150">
        <v>229</v>
      </c>
      <c r="D35" s="151">
        <f t="shared" si="0"/>
        <v>1.0349</v>
      </c>
    </row>
    <row r="36" spans="1:4">
      <c r="A36" s="149" t="s">
        <v>175</v>
      </c>
      <c r="B36" s="150">
        <v>907</v>
      </c>
      <c r="C36" s="150">
        <v>907</v>
      </c>
      <c r="D36" s="151">
        <f t="shared" si="0"/>
        <v>1</v>
      </c>
    </row>
    <row r="37" spans="1:4">
      <c r="A37" s="149" t="s">
        <v>176</v>
      </c>
      <c r="B37" s="150">
        <v>907</v>
      </c>
      <c r="C37" s="150">
        <v>907</v>
      </c>
      <c r="D37" s="151">
        <f t="shared" si="0"/>
        <v>1</v>
      </c>
    </row>
    <row r="38" spans="1:4">
      <c r="A38" s="149" t="s">
        <v>177</v>
      </c>
      <c r="B38" s="150">
        <v>514</v>
      </c>
      <c r="C38" s="150">
        <v>497</v>
      </c>
      <c r="D38" s="151">
        <f t="shared" si="0"/>
        <v>1.0342</v>
      </c>
    </row>
    <row r="39" spans="1:4">
      <c r="A39" s="149" t="s">
        <v>178</v>
      </c>
      <c r="B39" s="150">
        <v>262</v>
      </c>
      <c r="C39" s="150">
        <v>255</v>
      </c>
      <c r="D39" s="151">
        <f t="shared" si="0"/>
        <v>1.0275</v>
      </c>
    </row>
    <row r="40" spans="1:4">
      <c r="A40" s="149" t="s">
        <v>179</v>
      </c>
      <c r="B40" s="150">
        <v>9</v>
      </c>
      <c r="C40" s="150"/>
      <c r="D40" s="151" t="e">
        <f t="shared" si="0"/>
        <v>#DIV/0!</v>
      </c>
    </row>
    <row r="41" spans="1:4">
      <c r="A41" s="149" t="s">
        <v>180</v>
      </c>
      <c r="B41" s="150">
        <v>228</v>
      </c>
      <c r="C41" s="150">
        <v>227</v>
      </c>
      <c r="D41" s="151">
        <f t="shared" si="0"/>
        <v>1.0044</v>
      </c>
    </row>
    <row r="42" spans="1:4">
      <c r="A42" s="149" t="s">
        <v>181</v>
      </c>
      <c r="B42" s="150">
        <v>15</v>
      </c>
      <c r="C42" s="150">
        <v>15</v>
      </c>
      <c r="D42" s="151">
        <f t="shared" si="0"/>
        <v>1</v>
      </c>
    </row>
    <row r="43" spans="1:4">
      <c r="A43" s="149" t="s">
        <v>182</v>
      </c>
      <c r="B43" s="150">
        <v>19</v>
      </c>
      <c r="C43" s="150">
        <v>20</v>
      </c>
      <c r="D43" s="151">
        <f t="shared" si="0"/>
        <v>0.95</v>
      </c>
    </row>
    <row r="44" spans="1:4">
      <c r="A44" s="149" t="s">
        <v>183</v>
      </c>
      <c r="B44" s="150">
        <v>19</v>
      </c>
      <c r="C44" s="150">
        <v>20</v>
      </c>
      <c r="D44" s="151">
        <f t="shared" si="0"/>
        <v>0.95</v>
      </c>
    </row>
    <row r="45" spans="1:4">
      <c r="A45" s="149" t="s">
        <v>184</v>
      </c>
      <c r="B45" s="150">
        <v>460</v>
      </c>
      <c r="C45" s="150">
        <v>460</v>
      </c>
      <c r="D45" s="151">
        <f t="shared" si="0"/>
        <v>1</v>
      </c>
    </row>
    <row r="46" spans="1:4">
      <c r="A46" s="149" t="s">
        <v>185</v>
      </c>
      <c r="B46" s="150">
        <v>460</v>
      </c>
      <c r="C46" s="150">
        <v>460</v>
      </c>
      <c r="D46" s="151">
        <f t="shared" si="0"/>
        <v>1</v>
      </c>
    </row>
    <row r="47" spans="1:4">
      <c r="A47" s="149" t="s">
        <v>186</v>
      </c>
      <c r="B47" s="150">
        <v>394</v>
      </c>
      <c r="C47" s="150">
        <v>371</v>
      </c>
      <c r="D47" s="151">
        <f t="shared" si="0"/>
        <v>1.062</v>
      </c>
    </row>
    <row r="48" spans="1:4">
      <c r="A48" s="149" t="s">
        <v>187</v>
      </c>
      <c r="B48" s="150">
        <v>318</v>
      </c>
      <c r="C48" s="150">
        <v>296</v>
      </c>
      <c r="D48" s="151">
        <f t="shared" si="0"/>
        <v>1.0743</v>
      </c>
    </row>
    <row r="49" spans="1:4">
      <c r="A49" s="149" t="s">
        <v>188</v>
      </c>
      <c r="B49" s="150">
        <v>77</v>
      </c>
      <c r="C49" s="150">
        <v>76</v>
      </c>
      <c r="D49" s="151">
        <f t="shared" si="0"/>
        <v>1.0132</v>
      </c>
    </row>
    <row r="50" spans="1:4">
      <c r="A50" s="149" t="s">
        <v>189</v>
      </c>
      <c r="B50" s="150">
        <v>1467</v>
      </c>
      <c r="C50" s="150">
        <v>1215</v>
      </c>
      <c r="D50" s="151">
        <f t="shared" si="0"/>
        <v>1.2074</v>
      </c>
    </row>
    <row r="51" spans="1:4">
      <c r="A51" s="149" t="s">
        <v>190</v>
      </c>
      <c r="B51" s="150">
        <v>1455</v>
      </c>
      <c r="C51" s="150">
        <v>1203</v>
      </c>
      <c r="D51" s="151">
        <f t="shared" si="0"/>
        <v>1.2095</v>
      </c>
    </row>
    <row r="52" spans="1:4">
      <c r="A52" s="149" t="s">
        <v>191</v>
      </c>
      <c r="B52" s="150">
        <v>12</v>
      </c>
      <c r="C52" s="150">
        <v>12</v>
      </c>
      <c r="D52" s="151">
        <f t="shared" si="0"/>
        <v>1</v>
      </c>
    </row>
    <row r="53" spans="1:4">
      <c r="A53" s="149" t="s">
        <v>192</v>
      </c>
      <c r="B53" s="150">
        <v>88</v>
      </c>
      <c r="C53" s="150">
        <v>106</v>
      </c>
      <c r="D53" s="151">
        <f t="shared" si="0"/>
        <v>0.8302</v>
      </c>
    </row>
    <row r="54" spans="1:4">
      <c r="A54" s="149" t="s">
        <v>193</v>
      </c>
      <c r="B54" s="150">
        <v>88</v>
      </c>
      <c r="C54" s="150">
        <v>102</v>
      </c>
      <c r="D54" s="151">
        <f t="shared" si="0"/>
        <v>0.8627</v>
      </c>
    </row>
    <row r="55" spans="1:4">
      <c r="A55" s="149" t="s">
        <v>194</v>
      </c>
      <c r="B55" s="150"/>
      <c r="C55" s="150">
        <v>4</v>
      </c>
      <c r="D55" s="151">
        <f t="shared" si="0"/>
        <v>0</v>
      </c>
    </row>
    <row r="56" spans="1:4">
      <c r="A56" s="149" t="s">
        <v>195</v>
      </c>
      <c r="B56" s="150">
        <v>53</v>
      </c>
      <c r="C56" s="150">
        <v>108</v>
      </c>
      <c r="D56" s="151">
        <f t="shared" si="0"/>
        <v>0.4907</v>
      </c>
    </row>
    <row r="57" spans="1:4">
      <c r="A57" s="149" t="s">
        <v>196</v>
      </c>
      <c r="B57" s="150">
        <v>52</v>
      </c>
      <c r="C57" s="150">
        <v>47</v>
      </c>
      <c r="D57" s="151">
        <f t="shared" si="0"/>
        <v>1.1064</v>
      </c>
    </row>
    <row r="58" spans="1:4">
      <c r="A58" s="149" t="s">
        <v>197</v>
      </c>
      <c r="B58" s="150">
        <v>1</v>
      </c>
      <c r="C58" s="150">
        <v>61</v>
      </c>
      <c r="D58" s="151">
        <f t="shared" si="0"/>
        <v>0.0164</v>
      </c>
    </row>
    <row r="59" spans="1:4">
      <c r="A59" s="149" t="s">
        <v>198</v>
      </c>
      <c r="B59" s="150">
        <v>127</v>
      </c>
      <c r="C59" s="150">
        <v>119</v>
      </c>
      <c r="D59" s="151">
        <f t="shared" si="0"/>
        <v>1.0672</v>
      </c>
    </row>
    <row r="60" spans="1:4">
      <c r="A60" s="149" t="s">
        <v>199</v>
      </c>
      <c r="B60" s="150">
        <v>123</v>
      </c>
      <c r="C60" s="150">
        <v>115</v>
      </c>
      <c r="D60" s="151">
        <f t="shared" si="0"/>
        <v>1.0696</v>
      </c>
    </row>
    <row r="61" spans="1:4">
      <c r="A61" s="149" t="s">
        <v>200</v>
      </c>
      <c r="B61" s="150">
        <v>4</v>
      </c>
      <c r="C61" s="150">
        <v>4</v>
      </c>
      <c r="D61" s="151">
        <f t="shared" si="0"/>
        <v>1</v>
      </c>
    </row>
    <row r="62" spans="1:4">
      <c r="A62" s="149" t="s">
        <v>201</v>
      </c>
      <c r="B62" s="150">
        <v>87</v>
      </c>
      <c r="C62" s="150">
        <v>83</v>
      </c>
      <c r="D62" s="151">
        <f t="shared" si="0"/>
        <v>1.0482</v>
      </c>
    </row>
    <row r="63" spans="1:4">
      <c r="A63" s="149" t="s">
        <v>202</v>
      </c>
      <c r="B63" s="150">
        <v>87</v>
      </c>
      <c r="C63" s="150">
        <v>83</v>
      </c>
      <c r="D63" s="151">
        <f t="shared" si="0"/>
        <v>1.0482</v>
      </c>
    </row>
    <row r="64" spans="1:4">
      <c r="A64" s="149" t="s">
        <v>203</v>
      </c>
      <c r="B64" s="150">
        <v>325</v>
      </c>
      <c r="C64" s="150">
        <v>350</v>
      </c>
      <c r="D64" s="151">
        <f t="shared" si="0"/>
        <v>0.9286</v>
      </c>
    </row>
    <row r="65" spans="1:4">
      <c r="A65" s="149" t="s">
        <v>204</v>
      </c>
      <c r="B65" s="150">
        <v>324</v>
      </c>
      <c r="C65" s="150">
        <v>345</v>
      </c>
      <c r="D65" s="151">
        <f t="shared" si="0"/>
        <v>0.9391</v>
      </c>
    </row>
    <row r="66" spans="1:4">
      <c r="A66" s="149" t="s">
        <v>205</v>
      </c>
      <c r="B66" s="150">
        <v>1</v>
      </c>
      <c r="C66" s="150">
        <v>1</v>
      </c>
      <c r="D66" s="151">
        <f t="shared" si="0"/>
        <v>1</v>
      </c>
    </row>
    <row r="67" spans="1:4">
      <c r="A67" s="149" t="s">
        <v>206</v>
      </c>
      <c r="B67" s="150">
        <v>0</v>
      </c>
      <c r="C67" s="150">
        <v>4</v>
      </c>
      <c r="D67" s="151">
        <f t="shared" si="0"/>
        <v>0</v>
      </c>
    </row>
    <row r="68" spans="1:4">
      <c r="A68" s="149" t="s">
        <v>207</v>
      </c>
      <c r="B68" s="150">
        <v>510</v>
      </c>
      <c r="C68" s="150">
        <v>550</v>
      </c>
      <c r="D68" s="151">
        <f t="shared" si="0"/>
        <v>0.9273</v>
      </c>
    </row>
    <row r="69" spans="1:4">
      <c r="A69" s="149" t="s">
        <v>208</v>
      </c>
      <c r="B69" s="150">
        <v>510</v>
      </c>
      <c r="C69" s="150">
        <v>550</v>
      </c>
      <c r="D69" s="151">
        <f t="shared" si="0"/>
        <v>0.9273</v>
      </c>
    </row>
    <row r="70" spans="1:4">
      <c r="A70" s="149" t="s">
        <v>209</v>
      </c>
      <c r="B70" s="150">
        <v>390</v>
      </c>
      <c r="C70" s="150">
        <v>417</v>
      </c>
      <c r="D70" s="151">
        <f t="shared" ref="D70:D133" si="1">+B70/C70</f>
        <v>0.9353</v>
      </c>
    </row>
    <row r="71" spans="1:4">
      <c r="A71" s="149" t="s">
        <v>210</v>
      </c>
      <c r="B71" s="150">
        <v>246</v>
      </c>
      <c r="C71" s="150">
        <v>271</v>
      </c>
      <c r="D71" s="151">
        <f t="shared" si="1"/>
        <v>0.9077</v>
      </c>
    </row>
    <row r="72" spans="1:4">
      <c r="A72" s="149" t="s">
        <v>211</v>
      </c>
      <c r="B72" s="150">
        <v>117</v>
      </c>
      <c r="C72" s="150">
        <v>147</v>
      </c>
      <c r="D72" s="151">
        <f t="shared" si="1"/>
        <v>0.7959</v>
      </c>
    </row>
    <row r="73" spans="1:4">
      <c r="A73" s="149" t="s">
        <v>212</v>
      </c>
      <c r="B73" s="150">
        <v>28</v>
      </c>
      <c r="C73" s="150"/>
      <c r="D73" s="151" t="e">
        <f t="shared" si="1"/>
        <v>#DIV/0!</v>
      </c>
    </row>
    <row r="74" spans="1:4">
      <c r="A74" s="149" t="s">
        <v>213</v>
      </c>
      <c r="B74" s="150">
        <v>308</v>
      </c>
      <c r="C74" s="150">
        <v>321</v>
      </c>
      <c r="D74" s="151">
        <f t="shared" si="1"/>
        <v>0.9595</v>
      </c>
    </row>
    <row r="75" spans="1:4">
      <c r="A75" s="149" t="s">
        <v>214</v>
      </c>
      <c r="B75" s="150">
        <v>199</v>
      </c>
      <c r="C75" s="150">
        <v>216</v>
      </c>
      <c r="D75" s="151">
        <f t="shared" si="1"/>
        <v>0.9213</v>
      </c>
    </row>
    <row r="76" spans="1:4">
      <c r="A76" s="149" t="s">
        <v>215</v>
      </c>
      <c r="B76" s="150">
        <v>33</v>
      </c>
      <c r="C76" s="150">
        <v>35</v>
      </c>
      <c r="D76" s="151">
        <f t="shared" si="1"/>
        <v>0.9429</v>
      </c>
    </row>
    <row r="77" spans="1:4">
      <c r="A77" s="149" t="s">
        <v>216</v>
      </c>
      <c r="B77" s="150">
        <v>16</v>
      </c>
      <c r="C77" s="150">
        <v>15</v>
      </c>
      <c r="D77" s="151">
        <f t="shared" si="1"/>
        <v>1.0667</v>
      </c>
    </row>
    <row r="78" spans="1:4">
      <c r="A78" s="149" t="s">
        <v>217</v>
      </c>
      <c r="B78" s="150">
        <v>60</v>
      </c>
      <c r="C78" s="150">
        <v>55</v>
      </c>
      <c r="D78" s="151">
        <f t="shared" si="1"/>
        <v>1.0909</v>
      </c>
    </row>
    <row r="79" spans="1:4">
      <c r="A79" s="149" t="s">
        <v>218</v>
      </c>
      <c r="B79" s="150">
        <v>90</v>
      </c>
      <c r="C79" s="150">
        <v>82</v>
      </c>
      <c r="D79" s="151">
        <f t="shared" si="1"/>
        <v>1.0976</v>
      </c>
    </row>
    <row r="80" spans="1:4">
      <c r="A80" s="149" t="s">
        <v>219</v>
      </c>
      <c r="B80" s="150">
        <v>82</v>
      </c>
      <c r="C80" s="150">
        <v>74</v>
      </c>
      <c r="D80" s="151">
        <f t="shared" si="1"/>
        <v>1.1081</v>
      </c>
    </row>
    <row r="81" spans="1:4">
      <c r="A81" s="149" t="s">
        <v>220</v>
      </c>
      <c r="B81" s="150">
        <v>8</v>
      </c>
      <c r="C81" s="150">
        <v>8</v>
      </c>
      <c r="D81" s="151">
        <f t="shared" si="1"/>
        <v>1</v>
      </c>
    </row>
    <row r="82" spans="1:4">
      <c r="A82" s="149" t="s">
        <v>221</v>
      </c>
      <c r="B82" s="150">
        <v>1046</v>
      </c>
      <c r="C82" s="150">
        <v>1058</v>
      </c>
      <c r="D82" s="151">
        <f t="shared" si="1"/>
        <v>0.9887</v>
      </c>
    </row>
    <row r="83" spans="1:4">
      <c r="A83" s="149" t="s">
        <v>222</v>
      </c>
      <c r="B83" s="150">
        <v>638</v>
      </c>
      <c r="C83" s="150">
        <v>647</v>
      </c>
      <c r="D83" s="151">
        <f t="shared" si="1"/>
        <v>0.9861</v>
      </c>
    </row>
    <row r="84" spans="1:4">
      <c r="A84" s="149" t="s">
        <v>223</v>
      </c>
      <c r="B84" s="150">
        <v>293</v>
      </c>
      <c r="C84" s="150">
        <v>271</v>
      </c>
      <c r="D84" s="151">
        <f t="shared" si="1"/>
        <v>1.0812</v>
      </c>
    </row>
    <row r="85" spans="1:4">
      <c r="A85" s="149" t="s">
        <v>224</v>
      </c>
      <c r="B85" s="150">
        <v>114</v>
      </c>
      <c r="C85" s="150">
        <v>123</v>
      </c>
      <c r="D85" s="151">
        <f t="shared" si="1"/>
        <v>0.9268</v>
      </c>
    </row>
    <row r="86" spans="1:4">
      <c r="A86" s="149" t="s">
        <v>225</v>
      </c>
      <c r="B86" s="150"/>
      <c r="C86" s="150">
        <v>17</v>
      </c>
      <c r="D86" s="151">
        <f t="shared" si="1"/>
        <v>0</v>
      </c>
    </row>
    <row r="87" spans="1:4">
      <c r="A87" s="149" t="s">
        <v>226</v>
      </c>
      <c r="B87" s="150">
        <v>333</v>
      </c>
      <c r="C87" s="150">
        <v>316</v>
      </c>
      <c r="D87" s="151">
        <f t="shared" si="1"/>
        <v>1.0538</v>
      </c>
    </row>
    <row r="88" spans="1:4">
      <c r="A88" s="149" t="s">
        <v>227</v>
      </c>
      <c r="B88" s="150">
        <v>132</v>
      </c>
      <c r="C88" s="150">
        <v>120</v>
      </c>
      <c r="D88" s="151">
        <f t="shared" si="1"/>
        <v>1.1</v>
      </c>
    </row>
    <row r="89" spans="1:4">
      <c r="A89" s="149" t="s">
        <v>228</v>
      </c>
      <c r="B89" s="150">
        <v>120</v>
      </c>
      <c r="C89" s="150">
        <v>120</v>
      </c>
      <c r="D89" s="151">
        <f t="shared" si="1"/>
        <v>1</v>
      </c>
    </row>
    <row r="90" spans="1:4">
      <c r="A90" s="149" t="s">
        <v>229</v>
      </c>
      <c r="B90" s="150">
        <v>12</v>
      </c>
      <c r="C90" s="150"/>
      <c r="D90" s="151" t="e">
        <f t="shared" si="1"/>
        <v>#DIV/0!</v>
      </c>
    </row>
    <row r="91" spans="1:4">
      <c r="A91" s="149" t="s">
        <v>230</v>
      </c>
      <c r="B91" s="150">
        <v>201</v>
      </c>
      <c r="C91" s="150">
        <v>196</v>
      </c>
      <c r="D91" s="151">
        <f t="shared" si="1"/>
        <v>1.0255</v>
      </c>
    </row>
    <row r="92" spans="1:4">
      <c r="A92" s="149" t="s">
        <v>231</v>
      </c>
      <c r="B92" s="150">
        <v>201</v>
      </c>
      <c r="C92" s="150">
        <v>196</v>
      </c>
      <c r="D92" s="151">
        <f t="shared" si="1"/>
        <v>1.0255</v>
      </c>
    </row>
    <row r="93" spans="1:4">
      <c r="A93" s="149" t="s">
        <v>232</v>
      </c>
      <c r="B93" s="150">
        <v>6523</v>
      </c>
      <c r="C93" s="150">
        <v>9820</v>
      </c>
      <c r="D93" s="151">
        <f t="shared" si="1"/>
        <v>0.6643</v>
      </c>
    </row>
    <row r="94" spans="1:4">
      <c r="A94" s="149" t="s">
        <v>233</v>
      </c>
      <c r="B94" s="150">
        <v>483</v>
      </c>
      <c r="C94" s="150">
        <v>380</v>
      </c>
      <c r="D94" s="151">
        <f t="shared" si="1"/>
        <v>1.2711</v>
      </c>
    </row>
    <row r="95" spans="1:4">
      <c r="A95" s="149" t="s">
        <v>234</v>
      </c>
      <c r="B95" s="150">
        <v>425</v>
      </c>
      <c r="C95" s="150">
        <v>348</v>
      </c>
      <c r="D95" s="151">
        <f t="shared" si="1"/>
        <v>1.2213</v>
      </c>
    </row>
    <row r="96" spans="1:4">
      <c r="A96" s="149" t="s">
        <v>235</v>
      </c>
      <c r="B96" s="150">
        <v>58</v>
      </c>
      <c r="C96" s="150">
        <v>32</v>
      </c>
      <c r="D96" s="151">
        <f t="shared" si="1"/>
        <v>1.8125</v>
      </c>
    </row>
    <row r="97" spans="1:4">
      <c r="A97" s="149" t="s">
        <v>236</v>
      </c>
      <c r="B97" s="150">
        <v>5103</v>
      </c>
      <c r="C97" s="150">
        <v>5158</v>
      </c>
      <c r="D97" s="151">
        <f t="shared" si="1"/>
        <v>0.9893</v>
      </c>
    </row>
    <row r="98" spans="1:4">
      <c r="A98" s="149" t="s">
        <v>237</v>
      </c>
      <c r="B98" s="150">
        <v>3995</v>
      </c>
      <c r="C98" s="150">
        <v>3321</v>
      </c>
      <c r="D98" s="151">
        <f t="shared" si="1"/>
        <v>1.203</v>
      </c>
    </row>
    <row r="99" spans="1:4">
      <c r="A99" s="149" t="s">
        <v>238</v>
      </c>
      <c r="B99" s="150">
        <v>12</v>
      </c>
      <c r="C99" s="150">
        <v>212</v>
      </c>
      <c r="D99" s="151">
        <f t="shared" si="1"/>
        <v>0.0566</v>
      </c>
    </row>
    <row r="100" spans="1:4">
      <c r="A100" s="149" t="s">
        <v>239</v>
      </c>
      <c r="B100" s="150">
        <v>510</v>
      </c>
      <c r="C100" s="150">
        <v>342</v>
      </c>
      <c r="D100" s="151">
        <f t="shared" si="1"/>
        <v>1.4912</v>
      </c>
    </row>
    <row r="101" spans="1:4">
      <c r="A101" s="149" t="s">
        <v>240</v>
      </c>
      <c r="B101" s="150">
        <v>50</v>
      </c>
      <c r="C101" s="150">
        <v>62</v>
      </c>
      <c r="D101" s="151">
        <f t="shared" si="1"/>
        <v>0.8065</v>
      </c>
    </row>
    <row r="102" spans="1:4">
      <c r="A102" s="149" t="s">
        <v>241</v>
      </c>
      <c r="B102" s="150">
        <v>75</v>
      </c>
      <c r="C102" s="150">
        <v>47</v>
      </c>
      <c r="D102" s="151">
        <f t="shared" si="1"/>
        <v>1.5957</v>
      </c>
    </row>
    <row r="103" spans="1:4">
      <c r="A103" s="149" t="s">
        <v>242</v>
      </c>
      <c r="B103" s="150">
        <v>265</v>
      </c>
      <c r="C103" s="150">
        <v>250</v>
      </c>
      <c r="D103" s="151">
        <f t="shared" si="1"/>
        <v>1.06</v>
      </c>
    </row>
    <row r="104" spans="1:4">
      <c r="A104" s="149" t="s">
        <v>243</v>
      </c>
      <c r="B104" s="150">
        <v>8</v>
      </c>
      <c r="C104" s="150">
        <v>8</v>
      </c>
      <c r="D104" s="151">
        <f t="shared" si="1"/>
        <v>1</v>
      </c>
    </row>
    <row r="105" spans="1:4">
      <c r="A105" s="149" t="s">
        <v>244</v>
      </c>
      <c r="B105" s="150">
        <v>188</v>
      </c>
      <c r="C105" s="150">
        <v>188</v>
      </c>
      <c r="D105" s="151">
        <f t="shared" si="1"/>
        <v>1</v>
      </c>
    </row>
    <row r="106" spans="1:4">
      <c r="A106" s="149" t="s">
        <v>245</v>
      </c>
      <c r="B106" s="150"/>
      <c r="C106" s="150">
        <v>728</v>
      </c>
      <c r="D106" s="151">
        <f t="shared" si="1"/>
        <v>0</v>
      </c>
    </row>
    <row r="107" spans="1:4">
      <c r="A107" s="149" t="s">
        <v>246</v>
      </c>
      <c r="B107" s="150">
        <v>3</v>
      </c>
      <c r="C107" s="150"/>
      <c r="D107" s="151" t="e">
        <f t="shared" si="1"/>
        <v>#DIV/0!</v>
      </c>
    </row>
    <row r="108" spans="1:4">
      <c r="A108" s="149" t="s">
        <v>247</v>
      </c>
      <c r="B108" s="150">
        <v>3</v>
      </c>
      <c r="C108" s="150"/>
      <c r="D108" s="151" t="e">
        <f t="shared" si="1"/>
        <v>#DIV/0!</v>
      </c>
    </row>
    <row r="109" spans="1:4">
      <c r="A109" s="149" t="s">
        <v>248</v>
      </c>
      <c r="B109" s="150"/>
      <c r="C109" s="150">
        <v>913</v>
      </c>
      <c r="D109" s="151">
        <f t="shared" si="1"/>
        <v>0</v>
      </c>
    </row>
    <row r="110" spans="1:4">
      <c r="A110" s="149" t="s">
        <v>249</v>
      </c>
      <c r="B110" s="150"/>
      <c r="C110" s="150">
        <v>773</v>
      </c>
      <c r="D110" s="151">
        <f t="shared" si="1"/>
        <v>0</v>
      </c>
    </row>
    <row r="111" spans="1:4">
      <c r="A111" s="149" t="s">
        <v>250</v>
      </c>
      <c r="B111" s="150"/>
      <c r="C111" s="150">
        <v>140</v>
      </c>
      <c r="D111" s="151">
        <f t="shared" si="1"/>
        <v>0</v>
      </c>
    </row>
    <row r="112" spans="1:4">
      <c r="A112" s="149" t="s">
        <v>251</v>
      </c>
      <c r="B112" s="150"/>
      <c r="C112" s="150">
        <v>2461</v>
      </c>
      <c r="D112" s="151">
        <f t="shared" si="1"/>
        <v>0</v>
      </c>
    </row>
    <row r="113" spans="1:4">
      <c r="A113" s="149" t="s">
        <v>252</v>
      </c>
      <c r="B113" s="150"/>
      <c r="C113" s="150">
        <v>2222</v>
      </c>
      <c r="D113" s="151">
        <f t="shared" si="1"/>
        <v>0</v>
      </c>
    </row>
    <row r="114" spans="1:4">
      <c r="A114" s="149" t="s">
        <v>253</v>
      </c>
      <c r="B114" s="150"/>
      <c r="C114" s="150">
        <v>239</v>
      </c>
      <c r="D114" s="151">
        <f t="shared" si="1"/>
        <v>0</v>
      </c>
    </row>
    <row r="115" spans="1:4">
      <c r="A115" s="149" t="s">
        <v>254</v>
      </c>
      <c r="B115" s="150">
        <v>924</v>
      </c>
      <c r="C115" s="150">
        <v>898</v>
      </c>
      <c r="D115" s="151">
        <f t="shared" si="1"/>
        <v>1.029</v>
      </c>
    </row>
    <row r="116" spans="1:4">
      <c r="A116" s="149" t="s">
        <v>255</v>
      </c>
      <c r="B116" s="150">
        <v>634</v>
      </c>
      <c r="C116" s="150">
        <v>598</v>
      </c>
      <c r="D116" s="151">
        <f t="shared" si="1"/>
        <v>1.0602</v>
      </c>
    </row>
    <row r="117" spans="1:4">
      <c r="A117" s="149" t="s">
        <v>256</v>
      </c>
      <c r="B117" s="150">
        <v>123</v>
      </c>
      <c r="C117" s="150">
        <v>123</v>
      </c>
      <c r="D117" s="151">
        <f t="shared" si="1"/>
        <v>1</v>
      </c>
    </row>
    <row r="118" spans="1:4">
      <c r="A118" s="149" t="s">
        <v>257</v>
      </c>
      <c r="B118" s="150">
        <v>33</v>
      </c>
      <c r="C118" s="150">
        <v>33</v>
      </c>
      <c r="D118" s="151">
        <f t="shared" si="1"/>
        <v>1</v>
      </c>
    </row>
    <row r="119" spans="1:4">
      <c r="A119" s="149" t="s">
        <v>258</v>
      </c>
      <c r="B119" s="150">
        <v>76</v>
      </c>
      <c r="C119" s="150">
        <v>73</v>
      </c>
      <c r="D119" s="151">
        <f t="shared" si="1"/>
        <v>1.0411</v>
      </c>
    </row>
    <row r="120" spans="1:4">
      <c r="A120" s="149" t="s">
        <v>259</v>
      </c>
      <c r="B120" s="150">
        <v>25</v>
      </c>
      <c r="C120" s="150">
        <v>28</v>
      </c>
      <c r="D120" s="151">
        <f t="shared" si="1"/>
        <v>0.8929</v>
      </c>
    </row>
    <row r="121" spans="1:4">
      <c r="A121" s="149" t="s">
        <v>260</v>
      </c>
      <c r="B121" s="150">
        <v>13</v>
      </c>
      <c r="C121" s="150">
        <v>14</v>
      </c>
      <c r="D121" s="151">
        <f t="shared" si="1"/>
        <v>0.9286</v>
      </c>
    </row>
    <row r="122" spans="1:4">
      <c r="A122" s="149" t="s">
        <v>261</v>
      </c>
      <c r="B122" s="150">
        <v>21</v>
      </c>
      <c r="C122" s="150">
        <v>31</v>
      </c>
      <c r="D122" s="151">
        <f t="shared" si="1"/>
        <v>0.6774</v>
      </c>
    </row>
    <row r="123" spans="1:4">
      <c r="A123" s="149" t="s">
        <v>262</v>
      </c>
      <c r="B123" s="150">
        <v>10</v>
      </c>
      <c r="C123" s="150">
        <v>10</v>
      </c>
      <c r="D123" s="151">
        <f t="shared" si="1"/>
        <v>1</v>
      </c>
    </row>
    <row r="124" spans="1:4">
      <c r="A124" s="149" t="s">
        <v>263</v>
      </c>
      <c r="B124" s="150">
        <v>10</v>
      </c>
      <c r="C124" s="150">
        <v>10</v>
      </c>
      <c r="D124" s="151">
        <f t="shared" si="1"/>
        <v>1</v>
      </c>
    </row>
    <row r="125" spans="1:4">
      <c r="A125" s="149" t="s">
        <v>264</v>
      </c>
      <c r="B125" s="150">
        <v>43932</v>
      </c>
      <c r="C125" s="150">
        <v>42694</v>
      </c>
      <c r="D125" s="151">
        <f t="shared" si="1"/>
        <v>1.029</v>
      </c>
    </row>
    <row r="126" spans="1:4">
      <c r="A126" s="149" t="s">
        <v>265</v>
      </c>
      <c r="B126" s="150">
        <v>525</v>
      </c>
      <c r="C126" s="150">
        <v>515</v>
      </c>
      <c r="D126" s="151">
        <f t="shared" si="1"/>
        <v>1.0194</v>
      </c>
    </row>
    <row r="127" spans="1:4">
      <c r="A127" s="149" t="s">
        <v>266</v>
      </c>
      <c r="B127" s="150">
        <v>111</v>
      </c>
      <c r="C127" s="150">
        <v>108</v>
      </c>
      <c r="D127" s="151">
        <f t="shared" si="1"/>
        <v>1.0278</v>
      </c>
    </row>
    <row r="128" spans="1:4">
      <c r="A128" s="149" t="s">
        <v>267</v>
      </c>
      <c r="B128" s="150">
        <v>414</v>
      </c>
      <c r="C128" s="150">
        <v>407</v>
      </c>
      <c r="D128" s="151">
        <f t="shared" si="1"/>
        <v>1.0172</v>
      </c>
    </row>
    <row r="129" spans="1:4">
      <c r="A129" s="149" t="s">
        <v>268</v>
      </c>
      <c r="B129" s="150">
        <v>37763</v>
      </c>
      <c r="C129" s="150">
        <v>37345</v>
      </c>
      <c r="D129" s="151">
        <f t="shared" si="1"/>
        <v>1.0112</v>
      </c>
    </row>
    <row r="130" spans="1:4">
      <c r="A130" s="149" t="s">
        <v>269</v>
      </c>
      <c r="B130" s="150">
        <v>2063</v>
      </c>
      <c r="C130" s="150">
        <v>1894</v>
      </c>
      <c r="D130" s="151">
        <f t="shared" si="1"/>
        <v>1.0892</v>
      </c>
    </row>
    <row r="131" spans="1:4">
      <c r="A131" s="149" t="s">
        <v>270</v>
      </c>
      <c r="B131" s="150">
        <v>13563</v>
      </c>
      <c r="C131" s="150">
        <v>13782</v>
      </c>
      <c r="D131" s="151">
        <f t="shared" si="1"/>
        <v>0.9841</v>
      </c>
    </row>
    <row r="132" spans="1:4">
      <c r="A132" s="149" t="s">
        <v>271</v>
      </c>
      <c r="B132" s="150">
        <v>10799</v>
      </c>
      <c r="C132" s="150">
        <v>10857</v>
      </c>
      <c r="D132" s="151">
        <f t="shared" si="1"/>
        <v>0.9947</v>
      </c>
    </row>
    <row r="133" spans="1:4">
      <c r="A133" s="149" t="s">
        <v>272</v>
      </c>
      <c r="B133" s="150">
        <v>4814</v>
      </c>
      <c r="C133" s="150">
        <v>4566</v>
      </c>
      <c r="D133" s="151">
        <f t="shared" si="1"/>
        <v>1.0543</v>
      </c>
    </row>
    <row r="134" spans="1:4">
      <c r="A134" s="149" t="s">
        <v>273</v>
      </c>
      <c r="B134" s="150">
        <v>6524</v>
      </c>
      <c r="C134" s="150">
        <v>6246</v>
      </c>
      <c r="D134" s="151">
        <f t="shared" ref="D134:D197" si="2">+B134/C134</f>
        <v>1.0445</v>
      </c>
    </row>
    <row r="135" spans="1:4">
      <c r="A135" s="149" t="s">
        <v>274</v>
      </c>
      <c r="B135" s="150">
        <v>2020</v>
      </c>
      <c r="C135" s="150">
        <v>1675</v>
      </c>
      <c r="D135" s="151">
        <f t="shared" si="2"/>
        <v>1.206</v>
      </c>
    </row>
    <row r="136" spans="1:4">
      <c r="A136" s="149" t="s">
        <v>275</v>
      </c>
      <c r="B136" s="150">
        <v>2020</v>
      </c>
      <c r="C136" s="150">
        <v>1675</v>
      </c>
      <c r="D136" s="151">
        <f t="shared" si="2"/>
        <v>1.206</v>
      </c>
    </row>
    <row r="137" spans="1:4">
      <c r="A137" s="149" t="s">
        <v>276</v>
      </c>
      <c r="B137" s="150">
        <v>104</v>
      </c>
      <c r="C137" s="150">
        <v>102</v>
      </c>
      <c r="D137" s="151">
        <f t="shared" si="2"/>
        <v>1.0196</v>
      </c>
    </row>
    <row r="138" spans="1:4">
      <c r="A138" s="149" t="s">
        <v>277</v>
      </c>
      <c r="B138" s="150">
        <v>104</v>
      </c>
      <c r="C138" s="150">
        <v>102</v>
      </c>
      <c r="D138" s="151">
        <f t="shared" si="2"/>
        <v>1.0196</v>
      </c>
    </row>
    <row r="139" spans="1:4">
      <c r="A139" s="149" t="s">
        <v>278</v>
      </c>
      <c r="B139" s="150">
        <v>123</v>
      </c>
      <c r="C139" s="150">
        <v>91</v>
      </c>
      <c r="D139" s="151">
        <f t="shared" si="2"/>
        <v>1.3516</v>
      </c>
    </row>
    <row r="140" spans="1:4">
      <c r="A140" s="149" t="s">
        <v>279</v>
      </c>
      <c r="B140" s="150">
        <v>123</v>
      </c>
      <c r="C140" s="150">
        <v>91</v>
      </c>
      <c r="D140" s="151">
        <f t="shared" si="2"/>
        <v>1.3516</v>
      </c>
    </row>
    <row r="141" spans="1:4">
      <c r="A141" s="149" t="s">
        <v>280</v>
      </c>
      <c r="B141" s="150">
        <v>464</v>
      </c>
      <c r="C141" s="150">
        <v>416</v>
      </c>
      <c r="D141" s="151">
        <f t="shared" si="2"/>
        <v>1.1154</v>
      </c>
    </row>
    <row r="142" spans="1:4">
      <c r="A142" s="149" t="s">
        <v>281</v>
      </c>
      <c r="B142" s="150">
        <v>464</v>
      </c>
      <c r="C142" s="150">
        <v>416</v>
      </c>
      <c r="D142" s="151">
        <f t="shared" si="2"/>
        <v>1.1154</v>
      </c>
    </row>
    <row r="143" spans="1:4">
      <c r="A143" s="149" t="s">
        <v>282</v>
      </c>
      <c r="B143" s="150">
        <v>1330</v>
      </c>
      <c r="C143" s="150">
        <v>1350</v>
      </c>
      <c r="D143" s="151">
        <f t="shared" si="2"/>
        <v>0.9852</v>
      </c>
    </row>
    <row r="144" spans="1:4">
      <c r="A144" s="149" t="s">
        <v>283</v>
      </c>
      <c r="B144" s="150">
        <v>1330</v>
      </c>
      <c r="C144" s="150">
        <v>1350</v>
      </c>
      <c r="D144" s="151">
        <f t="shared" si="2"/>
        <v>0.9852</v>
      </c>
    </row>
    <row r="145" spans="1:4">
      <c r="A145" s="149" t="s">
        <v>284</v>
      </c>
      <c r="B145" s="150">
        <v>1604</v>
      </c>
      <c r="C145" s="150">
        <v>1200</v>
      </c>
      <c r="D145" s="151">
        <f t="shared" si="2"/>
        <v>1.3367</v>
      </c>
    </row>
    <row r="146" spans="1:4">
      <c r="A146" s="149" t="s">
        <v>285</v>
      </c>
      <c r="B146" s="150">
        <v>1604</v>
      </c>
      <c r="C146" s="150">
        <v>1200</v>
      </c>
      <c r="D146" s="151">
        <f t="shared" si="2"/>
        <v>1.3367</v>
      </c>
    </row>
    <row r="147" spans="1:4">
      <c r="A147" s="149" t="s">
        <v>286</v>
      </c>
      <c r="B147" s="150">
        <v>197</v>
      </c>
      <c r="C147" s="150">
        <v>197</v>
      </c>
      <c r="D147" s="151">
        <f t="shared" si="2"/>
        <v>1</v>
      </c>
    </row>
    <row r="148" spans="1:4">
      <c r="A148" s="149" t="s">
        <v>287</v>
      </c>
      <c r="B148" s="150">
        <v>26</v>
      </c>
      <c r="C148" s="150">
        <v>37</v>
      </c>
      <c r="D148" s="151">
        <f t="shared" si="2"/>
        <v>0.7027</v>
      </c>
    </row>
    <row r="149" spans="1:4">
      <c r="A149" s="149" t="s">
        <v>288</v>
      </c>
      <c r="B149" s="150">
        <v>26</v>
      </c>
      <c r="C149" s="150">
        <v>37</v>
      </c>
      <c r="D149" s="151">
        <f t="shared" si="2"/>
        <v>0.7027</v>
      </c>
    </row>
    <row r="150" spans="1:4">
      <c r="A150" s="149" t="s">
        <v>289</v>
      </c>
      <c r="B150" s="150">
        <v>70</v>
      </c>
      <c r="C150" s="150">
        <v>70</v>
      </c>
      <c r="D150" s="151">
        <f t="shared" si="2"/>
        <v>1</v>
      </c>
    </row>
    <row r="151" spans="1:4">
      <c r="A151" s="149" t="s">
        <v>290</v>
      </c>
      <c r="B151" s="150">
        <v>70</v>
      </c>
      <c r="C151" s="150">
        <v>70</v>
      </c>
      <c r="D151" s="151">
        <f t="shared" si="2"/>
        <v>1</v>
      </c>
    </row>
    <row r="152" spans="1:4">
      <c r="A152" s="149" t="s">
        <v>291</v>
      </c>
      <c r="B152" s="150">
        <v>101</v>
      </c>
      <c r="C152" s="150">
        <v>90</v>
      </c>
      <c r="D152" s="151">
        <f t="shared" si="2"/>
        <v>1.1222</v>
      </c>
    </row>
    <row r="153" spans="1:4">
      <c r="A153" s="149" t="s">
        <v>292</v>
      </c>
      <c r="B153" s="150">
        <v>96</v>
      </c>
      <c r="C153" s="150">
        <v>85</v>
      </c>
      <c r="D153" s="151">
        <f t="shared" si="2"/>
        <v>1.1294</v>
      </c>
    </row>
    <row r="154" spans="1:4">
      <c r="A154" s="149" t="s">
        <v>293</v>
      </c>
      <c r="B154" s="150">
        <v>5</v>
      </c>
      <c r="C154" s="150">
        <v>5</v>
      </c>
      <c r="D154" s="151">
        <f t="shared" si="2"/>
        <v>1</v>
      </c>
    </row>
    <row r="155" spans="1:4">
      <c r="A155" s="149" t="s">
        <v>294</v>
      </c>
      <c r="B155" s="150">
        <v>1390</v>
      </c>
      <c r="C155" s="150">
        <v>1625</v>
      </c>
      <c r="D155" s="151">
        <f t="shared" si="2"/>
        <v>0.8554</v>
      </c>
    </row>
    <row r="156" spans="1:4">
      <c r="A156" s="149" t="s">
        <v>295</v>
      </c>
      <c r="B156" s="150">
        <v>456</v>
      </c>
      <c r="C156" s="150">
        <v>571</v>
      </c>
      <c r="D156" s="151">
        <f t="shared" si="2"/>
        <v>0.7986</v>
      </c>
    </row>
    <row r="157" spans="1:4">
      <c r="A157" s="149" t="s">
        <v>296</v>
      </c>
      <c r="B157" s="150">
        <v>159</v>
      </c>
      <c r="C157" s="150">
        <v>155</v>
      </c>
      <c r="D157" s="151">
        <f t="shared" si="2"/>
        <v>1.0258</v>
      </c>
    </row>
    <row r="158" spans="1:4">
      <c r="A158" s="149" t="s">
        <v>297</v>
      </c>
      <c r="B158" s="150">
        <v>42</v>
      </c>
      <c r="C158" s="150">
        <v>42</v>
      </c>
      <c r="D158" s="151">
        <f t="shared" si="2"/>
        <v>1</v>
      </c>
    </row>
    <row r="159" spans="1:4">
      <c r="A159" s="149" t="s">
        <v>298</v>
      </c>
      <c r="B159" s="150">
        <v>58</v>
      </c>
      <c r="C159" s="150">
        <v>55</v>
      </c>
      <c r="D159" s="151">
        <f t="shared" si="2"/>
        <v>1.0545</v>
      </c>
    </row>
    <row r="160" spans="1:4">
      <c r="A160" s="149" t="s">
        <v>299</v>
      </c>
      <c r="B160" s="150">
        <v>150</v>
      </c>
      <c r="C160" s="150">
        <v>148</v>
      </c>
      <c r="D160" s="151">
        <f t="shared" si="2"/>
        <v>1.0135</v>
      </c>
    </row>
    <row r="161" spans="1:4">
      <c r="A161" s="149" t="s">
        <v>300</v>
      </c>
      <c r="B161" s="150">
        <v>47</v>
      </c>
      <c r="C161" s="150">
        <v>171</v>
      </c>
      <c r="D161" s="151">
        <f t="shared" si="2"/>
        <v>0.2749</v>
      </c>
    </row>
    <row r="162" spans="1:4">
      <c r="A162" s="149" t="s">
        <v>301</v>
      </c>
      <c r="B162" s="150">
        <v>51</v>
      </c>
      <c r="C162" s="150">
        <v>44</v>
      </c>
      <c r="D162" s="151">
        <f t="shared" si="2"/>
        <v>1.1591</v>
      </c>
    </row>
    <row r="163" spans="1:4">
      <c r="A163" s="149" t="s">
        <v>302</v>
      </c>
      <c r="B163" s="150">
        <v>42</v>
      </c>
      <c r="C163" s="150"/>
      <c r="D163" s="151" t="e">
        <f t="shared" si="2"/>
        <v>#DIV/0!</v>
      </c>
    </row>
    <row r="164" spans="1:4">
      <c r="A164" s="149" t="s">
        <v>303</v>
      </c>
      <c r="B164" s="150">
        <v>9</v>
      </c>
      <c r="C164" s="150">
        <v>24</v>
      </c>
      <c r="D164" s="151">
        <f t="shared" si="2"/>
        <v>0.375</v>
      </c>
    </row>
    <row r="165" spans="1:4">
      <c r="A165" s="149" t="s">
        <v>304</v>
      </c>
      <c r="B165" s="150"/>
      <c r="C165" s="150">
        <v>20</v>
      </c>
      <c r="D165" s="151">
        <f t="shared" si="2"/>
        <v>0</v>
      </c>
    </row>
    <row r="166" spans="1:4">
      <c r="A166" s="149" t="s">
        <v>305</v>
      </c>
      <c r="B166" s="150">
        <v>179</v>
      </c>
      <c r="C166" s="150">
        <v>170</v>
      </c>
      <c r="D166" s="151">
        <f t="shared" si="2"/>
        <v>1.0529</v>
      </c>
    </row>
    <row r="167" spans="1:4">
      <c r="A167" s="149" t="s">
        <v>306</v>
      </c>
      <c r="B167" s="150">
        <v>179</v>
      </c>
      <c r="C167" s="150">
        <v>170</v>
      </c>
      <c r="D167" s="151">
        <f t="shared" si="2"/>
        <v>1.0529</v>
      </c>
    </row>
    <row r="168" spans="1:4">
      <c r="A168" s="149" t="s">
        <v>307</v>
      </c>
      <c r="B168" s="150">
        <v>652</v>
      </c>
      <c r="C168" s="150">
        <v>717</v>
      </c>
      <c r="D168" s="151">
        <f t="shared" si="2"/>
        <v>0.9093</v>
      </c>
    </row>
    <row r="169" spans="1:4">
      <c r="A169" s="149" t="s">
        <v>308</v>
      </c>
      <c r="B169" s="150">
        <v>29</v>
      </c>
      <c r="C169" s="150">
        <v>26</v>
      </c>
      <c r="D169" s="151">
        <f t="shared" si="2"/>
        <v>1.1154</v>
      </c>
    </row>
    <row r="170" spans="1:4">
      <c r="A170" s="149" t="s">
        <v>309</v>
      </c>
      <c r="B170" s="150">
        <v>522</v>
      </c>
      <c r="C170" s="150">
        <v>611</v>
      </c>
      <c r="D170" s="151">
        <f t="shared" si="2"/>
        <v>0.8543</v>
      </c>
    </row>
    <row r="171" spans="1:4">
      <c r="A171" s="149" t="s">
        <v>310</v>
      </c>
      <c r="B171" s="150">
        <v>101</v>
      </c>
      <c r="C171" s="150">
        <v>81</v>
      </c>
      <c r="D171" s="151">
        <f t="shared" si="2"/>
        <v>1.2469</v>
      </c>
    </row>
    <row r="172" spans="1:4">
      <c r="A172" s="149" t="s">
        <v>311</v>
      </c>
      <c r="B172" s="150">
        <v>53</v>
      </c>
      <c r="C172" s="150">
        <v>123</v>
      </c>
      <c r="D172" s="151">
        <f t="shared" si="2"/>
        <v>0.4309</v>
      </c>
    </row>
    <row r="173" spans="1:4">
      <c r="A173" s="149" t="s">
        <v>312</v>
      </c>
      <c r="B173" s="150">
        <v>49</v>
      </c>
      <c r="C173" s="150">
        <v>43</v>
      </c>
      <c r="D173" s="151">
        <f t="shared" si="2"/>
        <v>1.1395</v>
      </c>
    </row>
    <row r="174" spans="1:4">
      <c r="A174" s="149" t="s">
        <v>313</v>
      </c>
      <c r="B174" s="150">
        <v>4</v>
      </c>
      <c r="C174" s="150">
        <v>80</v>
      </c>
      <c r="D174" s="151">
        <f t="shared" si="2"/>
        <v>0.05</v>
      </c>
    </row>
    <row r="175" spans="1:4">
      <c r="A175" s="149" t="s">
        <v>314</v>
      </c>
      <c r="B175" s="150">
        <v>19870</v>
      </c>
      <c r="C175" s="150">
        <v>19107</v>
      </c>
      <c r="D175" s="151">
        <f t="shared" si="2"/>
        <v>1.0399</v>
      </c>
    </row>
    <row r="176" spans="1:4">
      <c r="A176" s="149" t="s">
        <v>315</v>
      </c>
      <c r="B176" s="150">
        <v>819</v>
      </c>
      <c r="C176" s="150">
        <v>786</v>
      </c>
      <c r="D176" s="151">
        <f t="shared" si="2"/>
        <v>1.042</v>
      </c>
    </row>
    <row r="177" spans="1:4">
      <c r="A177" s="149" t="s">
        <v>316</v>
      </c>
      <c r="B177" s="150">
        <v>306</v>
      </c>
      <c r="C177" s="150">
        <v>312</v>
      </c>
      <c r="D177" s="151">
        <f t="shared" si="2"/>
        <v>0.9808</v>
      </c>
    </row>
    <row r="178" spans="1:4">
      <c r="A178" s="149" t="s">
        <v>317</v>
      </c>
      <c r="B178" s="150">
        <v>22</v>
      </c>
      <c r="C178" s="150">
        <v>20</v>
      </c>
      <c r="D178" s="151">
        <f t="shared" si="2"/>
        <v>1.1</v>
      </c>
    </row>
    <row r="179" spans="1:4">
      <c r="A179" s="149" t="s">
        <v>318</v>
      </c>
      <c r="B179" s="150">
        <v>7</v>
      </c>
      <c r="C179" s="150"/>
      <c r="D179" s="151" t="e">
        <f t="shared" si="2"/>
        <v>#DIV/0!</v>
      </c>
    </row>
    <row r="180" spans="1:4">
      <c r="A180" s="149" t="s">
        <v>319</v>
      </c>
      <c r="B180" s="150">
        <v>383</v>
      </c>
      <c r="C180" s="150">
        <v>392</v>
      </c>
      <c r="D180" s="151">
        <f t="shared" si="2"/>
        <v>0.977</v>
      </c>
    </row>
    <row r="181" spans="1:4">
      <c r="A181" s="149" t="s">
        <v>320</v>
      </c>
      <c r="B181" s="150">
        <v>35</v>
      </c>
      <c r="C181" s="150"/>
      <c r="D181" s="151" t="e">
        <f t="shared" si="2"/>
        <v>#DIV/0!</v>
      </c>
    </row>
    <row r="182" spans="1:4">
      <c r="A182" s="149" t="s">
        <v>321</v>
      </c>
      <c r="B182" s="150">
        <v>66</v>
      </c>
      <c r="C182" s="150">
        <v>62</v>
      </c>
      <c r="D182" s="151">
        <f t="shared" si="2"/>
        <v>1.0645</v>
      </c>
    </row>
    <row r="183" spans="1:4">
      <c r="A183" s="149" t="s">
        <v>322</v>
      </c>
      <c r="B183" s="150">
        <v>468</v>
      </c>
      <c r="C183" s="150">
        <v>449</v>
      </c>
      <c r="D183" s="151">
        <f t="shared" si="2"/>
        <v>1.0423</v>
      </c>
    </row>
    <row r="184" spans="1:4">
      <c r="A184" s="149" t="s">
        <v>323</v>
      </c>
      <c r="B184" s="150">
        <v>90</v>
      </c>
      <c r="C184" s="150">
        <v>116</v>
      </c>
      <c r="D184" s="151">
        <f t="shared" si="2"/>
        <v>0.7759</v>
      </c>
    </row>
    <row r="185" spans="1:4">
      <c r="A185" s="149" t="s">
        <v>324</v>
      </c>
      <c r="B185" s="150">
        <v>378</v>
      </c>
      <c r="C185" s="150">
        <v>333</v>
      </c>
      <c r="D185" s="151">
        <f t="shared" si="2"/>
        <v>1.1351</v>
      </c>
    </row>
    <row r="186" spans="1:4">
      <c r="A186" s="149" t="s">
        <v>325</v>
      </c>
      <c r="B186" s="150"/>
      <c r="C186" s="150">
        <v>5219</v>
      </c>
      <c r="D186" s="151">
        <f t="shared" si="2"/>
        <v>0</v>
      </c>
    </row>
    <row r="187" spans="1:4">
      <c r="A187" s="149" t="s">
        <v>326</v>
      </c>
      <c r="B187" s="150"/>
      <c r="C187" s="150">
        <v>5099</v>
      </c>
      <c r="D187" s="151">
        <f t="shared" si="2"/>
        <v>0</v>
      </c>
    </row>
    <row r="188" spans="1:4">
      <c r="A188" s="149" t="s">
        <v>327</v>
      </c>
      <c r="B188" s="150"/>
      <c r="C188" s="150">
        <v>120</v>
      </c>
      <c r="D188" s="151">
        <f t="shared" si="2"/>
        <v>0</v>
      </c>
    </row>
    <row r="189" spans="1:4">
      <c r="A189" s="149" t="s">
        <v>328</v>
      </c>
      <c r="B189" s="150">
        <v>6530</v>
      </c>
      <c r="C189" s="150">
        <v>5491</v>
      </c>
      <c r="D189" s="151">
        <f t="shared" si="2"/>
        <v>1.1892</v>
      </c>
    </row>
    <row r="190" spans="1:4">
      <c r="A190" s="149" t="s">
        <v>329</v>
      </c>
      <c r="B190" s="150">
        <v>3489</v>
      </c>
      <c r="C190" s="150">
        <v>3582</v>
      </c>
      <c r="D190" s="151">
        <f t="shared" si="2"/>
        <v>0.974</v>
      </c>
    </row>
    <row r="191" spans="1:4">
      <c r="A191" s="149" t="s">
        <v>330</v>
      </c>
      <c r="B191" s="150">
        <v>2994</v>
      </c>
      <c r="C191" s="150">
        <v>1858</v>
      </c>
      <c r="D191" s="151">
        <f t="shared" si="2"/>
        <v>1.6114</v>
      </c>
    </row>
    <row r="192" spans="1:4">
      <c r="A192" s="149" t="s">
        <v>331</v>
      </c>
      <c r="B192" s="150">
        <v>47</v>
      </c>
      <c r="C192" s="150">
        <v>51</v>
      </c>
      <c r="D192" s="151">
        <f t="shared" si="2"/>
        <v>0.9216</v>
      </c>
    </row>
    <row r="193" spans="1:4">
      <c r="A193" s="149" t="s">
        <v>332</v>
      </c>
      <c r="B193" s="150">
        <v>37</v>
      </c>
      <c r="C193" s="150">
        <v>34</v>
      </c>
      <c r="D193" s="151">
        <f t="shared" si="2"/>
        <v>1.0882</v>
      </c>
    </row>
    <row r="194" spans="1:4">
      <c r="A194" s="149" t="s">
        <v>333</v>
      </c>
      <c r="B194" s="150">
        <v>37</v>
      </c>
      <c r="C194" s="150">
        <v>34</v>
      </c>
      <c r="D194" s="151">
        <f t="shared" si="2"/>
        <v>1.0882</v>
      </c>
    </row>
    <row r="195" spans="1:4">
      <c r="A195" s="149" t="s">
        <v>334</v>
      </c>
      <c r="B195" s="150">
        <v>10</v>
      </c>
      <c r="C195" s="150">
        <v>272</v>
      </c>
      <c r="D195" s="151">
        <f t="shared" si="2"/>
        <v>0.0368</v>
      </c>
    </row>
    <row r="196" spans="1:4">
      <c r="A196" s="149" t="s">
        <v>335</v>
      </c>
      <c r="B196" s="150">
        <v>10</v>
      </c>
      <c r="C196" s="150">
        <v>272</v>
      </c>
      <c r="D196" s="151">
        <f t="shared" si="2"/>
        <v>0.0368</v>
      </c>
    </row>
    <row r="197" spans="1:4">
      <c r="A197" s="149" t="s">
        <v>336</v>
      </c>
      <c r="B197" s="150">
        <v>1106</v>
      </c>
      <c r="C197" s="150">
        <v>991</v>
      </c>
      <c r="D197" s="151">
        <f t="shared" si="2"/>
        <v>1.116</v>
      </c>
    </row>
    <row r="198" spans="1:4">
      <c r="A198" s="149" t="s">
        <v>337</v>
      </c>
      <c r="B198" s="150">
        <v>450</v>
      </c>
      <c r="C198" s="150">
        <v>450</v>
      </c>
      <c r="D198" s="151">
        <f t="shared" ref="D198:D261" si="3">+B198/C198</f>
        <v>1</v>
      </c>
    </row>
    <row r="199" spans="1:4">
      <c r="A199" s="149" t="s">
        <v>338</v>
      </c>
      <c r="B199" s="150">
        <v>66</v>
      </c>
      <c r="C199" s="150">
        <v>58</v>
      </c>
      <c r="D199" s="151">
        <f t="shared" si="3"/>
        <v>1.1379</v>
      </c>
    </row>
    <row r="200" spans="1:4">
      <c r="A200" s="149" t="s">
        <v>339</v>
      </c>
      <c r="B200" s="150">
        <v>589</v>
      </c>
      <c r="C200" s="150">
        <v>483</v>
      </c>
      <c r="D200" s="151">
        <f t="shared" si="3"/>
        <v>1.2195</v>
      </c>
    </row>
    <row r="201" spans="1:4">
      <c r="A201" s="149" t="s">
        <v>340</v>
      </c>
      <c r="B201" s="150">
        <v>276</v>
      </c>
      <c r="C201" s="150">
        <v>220</v>
      </c>
      <c r="D201" s="151">
        <f t="shared" si="3"/>
        <v>1.2545</v>
      </c>
    </row>
    <row r="202" spans="1:4">
      <c r="A202" s="149" t="s">
        <v>341</v>
      </c>
      <c r="B202" s="150">
        <v>276</v>
      </c>
      <c r="C202" s="150">
        <v>220</v>
      </c>
      <c r="D202" s="151">
        <f t="shared" si="3"/>
        <v>1.2545</v>
      </c>
    </row>
    <row r="203" spans="1:4">
      <c r="A203" s="149" t="s">
        <v>342</v>
      </c>
      <c r="B203" s="150">
        <v>671</v>
      </c>
      <c r="C203" s="150">
        <v>666</v>
      </c>
      <c r="D203" s="151">
        <f t="shared" si="3"/>
        <v>1.0075</v>
      </c>
    </row>
    <row r="204" spans="1:4">
      <c r="A204" s="149" t="s">
        <v>343</v>
      </c>
      <c r="B204" s="150">
        <v>7</v>
      </c>
      <c r="C204" s="150">
        <v>8</v>
      </c>
      <c r="D204" s="151">
        <f t="shared" si="3"/>
        <v>0.875</v>
      </c>
    </row>
    <row r="205" spans="1:4">
      <c r="A205" s="149" t="s">
        <v>344</v>
      </c>
      <c r="B205" s="150">
        <v>547</v>
      </c>
      <c r="C205" s="150">
        <v>546</v>
      </c>
      <c r="D205" s="151">
        <f t="shared" si="3"/>
        <v>1.0018</v>
      </c>
    </row>
    <row r="206" spans="1:4">
      <c r="A206" s="149" t="s">
        <v>345</v>
      </c>
      <c r="B206" s="150">
        <v>117</v>
      </c>
      <c r="C206" s="150">
        <v>112</v>
      </c>
      <c r="D206" s="151">
        <f t="shared" si="3"/>
        <v>1.0446</v>
      </c>
    </row>
    <row r="207" spans="1:4">
      <c r="A207" s="149" t="s">
        <v>346</v>
      </c>
      <c r="B207" s="150">
        <v>612</v>
      </c>
      <c r="C207" s="150">
        <v>359</v>
      </c>
      <c r="D207" s="151">
        <f t="shared" si="3"/>
        <v>1.7047</v>
      </c>
    </row>
    <row r="208" spans="1:4">
      <c r="A208" s="149" t="s">
        <v>347</v>
      </c>
      <c r="B208" s="150">
        <v>88</v>
      </c>
      <c r="C208" s="150">
        <v>65</v>
      </c>
      <c r="D208" s="151">
        <f t="shared" si="3"/>
        <v>1.3538</v>
      </c>
    </row>
    <row r="209" spans="1:4">
      <c r="A209" s="149" t="s">
        <v>348</v>
      </c>
      <c r="B209" s="150">
        <v>7</v>
      </c>
      <c r="C209" s="150">
        <v>7</v>
      </c>
      <c r="D209" s="151">
        <f t="shared" si="3"/>
        <v>1</v>
      </c>
    </row>
    <row r="210" spans="1:4">
      <c r="A210" s="149" t="s">
        <v>349</v>
      </c>
      <c r="B210" s="150">
        <v>24</v>
      </c>
      <c r="C210" s="150">
        <v>23</v>
      </c>
      <c r="D210" s="151">
        <f t="shared" si="3"/>
        <v>1.0435</v>
      </c>
    </row>
    <row r="211" spans="1:4">
      <c r="A211" s="149" t="s">
        <v>350</v>
      </c>
      <c r="B211" s="150">
        <v>494</v>
      </c>
      <c r="C211" s="150">
        <v>264</v>
      </c>
      <c r="D211" s="151">
        <f t="shared" si="3"/>
        <v>1.8712</v>
      </c>
    </row>
    <row r="212" spans="1:4">
      <c r="A212" s="149" t="s">
        <v>351</v>
      </c>
      <c r="B212" s="150">
        <v>30</v>
      </c>
      <c r="C212" s="150">
        <v>30</v>
      </c>
      <c r="D212" s="151">
        <f t="shared" si="3"/>
        <v>1</v>
      </c>
    </row>
    <row r="213" spans="1:4">
      <c r="A213" s="149" t="s">
        <v>352</v>
      </c>
      <c r="B213" s="150">
        <v>30</v>
      </c>
      <c r="C213" s="150">
        <v>30</v>
      </c>
      <c r="D213" s="151">
        <f t="shared" si="3"/>
        <v>1</v>
      </c>
    </row>
    <row r="214" spans="1:4">
      <c r="A214" s="149" t="s">
        <v>353</v>
      </c>
      <c r="B214" s="150">
        <v>33</v>
      </c>
      <c r="C214" s="150">
        <v>34</v>
      </c>
      <c r="D214" s="151">
        <f t="shared" si="3"/>
        <v>0.9706</v>
      </c>
    </row>
    <row r="215" spans="1:4">
      <c r="A215" s="149" t="s">
        <v>354</v>
      </c>
      <c r="B215" s="150">
        <v>33</v>
      </c>
      <c r="C215" s="150">
        <v>34</v>
      </c>
      <c r="D215" s="151">
        <f t="shared" si="3"/>
        <v>0.9706</v>
      </c>
    </row>
    <row r="216" spans="1:4">
      <c r="A216" s="149" t="s">
        <v>355</v>
      </c>
      <c r="B216" s="150">
        <v>1411</v>
      </c>
      <c r="C216" s="150">
        <v>2352</v>
      </c>
      <c r="D216" s="151">
        <f t="shared" si="3"/>
        <v>0.5999</v>
      </c>
    </row>
    <row r="217" spans="1:4">
      <c r="A217" s="149" t="s">
        <v>356</v>
      </c>
      <c r="B217" s="150">
        <v>316</v>
      </c>
      <c r="C217" s="150">
        <v>412</v>
      </c>
      <c r="D217" s="151">
        <f t="shared" si="3"/>
        <v>0.767</v>
      </c>
    </row>
    <row r="218" spans="1:4">
      <c r="A218" s="149" t="s">
        <v>357</v>
      </c>
      <c r="B218" s="150">
        <v>1095</v>
      </c>
      <c r="C218" s="150">
        <v>1940</v>
      </c>
      <c r="D218" s="151">
        <f t="shared" si="3"/>
        <v>0.5644</v>
      </c>
    </row>
    <row r="219" spans="1:4">
      <c r="A219" s="149" t="s">
        <v>358</v>
      </c>
      <c r="B219" s="150">
        <v>223</v>
      </c>
      <c r="C219" s="150">
        <v>135</v>
      </c>
      <c r="D219" s="151">
        <f t="shared" si="3"/>
        <v>1.6519</v>
      </c>
    </row>
    <row r="220" spans="1:4">
      <c r="A220" s="149" t="s">
        <v>359</v>
      </c>
      <c r="B220" s="150">
        <v>223</v>
      </c>
      <c r="C220" s="150">
        <v>108</v>
      </c>
      <c r="D220" s="151">
        <f t="shared" si="3"/>
        <v>2.0648</v>
      </c>
    </row>
    <row r="221" spans="1:4">
      <c r="A221" s="149" t="s">
        <v>360</v>
      </c>
      <c r="B221" s="150"/>
      <c r="C221" s="150">
        <v>27</v>
      </c>
      <c r="D221" s="151">
        <f t="shared" si="3"/>
        <v>0</v>
      </c>
    </row>
    <row r="222" spans="1:4">
      <c r="A222" s="149" t="s">
        <v>361</v>
      </c>
      <c r="B222" s="150">
        <v>1316</v>
      </c>
      <c r="C222" s="150">
        <v>902</v>
      </c>
      <c r="D222" s="151">
        <f t="shared" si="3"/>
        <v>1.459</v>
      </c>
    </row>
    <row r="223" spans="1:4">
      <c r="A223" s="149" t="s">
        <v>362</v>
      </c>
      <c r="B223" s="150">
        <v>6</v>
      </c>
      <c r="C223" s="150"/>
      <c r="D223" s="151" t="e">
        <f t="shared" si="3"/>
        <v>#DIV/0!</v>
      </c>
    </row>
    <row r="224" spans="1:4">
      <c r="A224" s="149" t="s">
        <v>363</v>
      </c>
      <c r="B224" s="150">
        <v>1310</v>
      </c>
      <c r="C224" s="150">
        <v>902</v>
      </c>
      <c r="D224" s="151">
        <f t="shared" si="3"/>
        <v>1.4523</v>
      </c>
    </row>
    <row r="225" spans="1:4">
      <c r="A225" s="149" t="s">
        <v>364</v>
      </c>
      <c r="B225" s="150"/>
      <c r="C225" s="150">
        <v>817</v>
      </c>
      <c r="D225" s="151">
        <f t="shared" si="3"/>
        <v>0</v>
      </c>
    </row>
    <row r="226" spans="1:4">
      <c r="A226" s="149" t="s">
        <v>365</v>
      </c>
      <c r="B226" s="150"/>
      <c r="C226" s="150">
        <v>575</v>
      </c>
      <c r="D226" s="151">
        <f t="shared" si="3"/>
        <v>0</v>
      </c>
    </row>
    <row r="227" spans="1:4">
      <c r="A227" s="149" t="s">
        <v>366</v>
      </c>
      <c r="B227" s="150"/>
      <c r="C227" s="150">
        <v>242</v>
      </c>
      <c r="D227" s="151">
        <f t="shared" si="3"/>
        <v>0</v>
      </c>
    </row>
    <row r="228" spans="1:4">
      <c r="A228" s="149" t="s">
        <v>367</v>
      </c>
      <c r="B228" s="150">
        <v>86</v>
      </c>
      <c r="C228" s="150">
        <v>117</v>
      </c>
      <c r="D228" s="151">
        <f t="shared" si="3"/>
        <v>0.735</v>
      </c>
    </row>
    <row r="229" spans="1:4">
      <c r="A229" s="149" t="s">
        <v>368</v>
      </c>
      <c r="B229" s="150">
        <v>86</v>
      </c>
      <c r="C229" s="150">
        <v>117</v>
      </c>
      <c r="D229" s="151">
        <f t="shared" si="3"/>
        <v>0.735</v>
      </c>
    </row>
    <row r="230" spans="1:4">
      <c r="A230" s="149" t="s">
        <v>369</v>
      </c>
      <c r="B230" s="150">
        <v>5606</v>
      </c>
      <c r="C230" s="150"/>
      <c r="D230" s="151" t="e">
        <f t="shared" si="3"/>
        <v>#DIV/0!</v>
      </c>
    </row>
    <row r="231" spans="1:4">
      <c r="A231" s="149" t="s">
        <v>326</v>
      </c>
      <c r="B231" s="150">
        <v>5606</v>
      </c>
      <c r="C231" s="150"/>
      <c r="D231" s="151" t="e">
        <f t="shared" si="3"/>
        <v>#DIV/0!</v>
      </c>
    </row>
    <row r="232" spans="1:4">
      <c r="A232" s="149" t="s">
        <v>370</v>
      </c>
      <c r="B232" s="150">
        <v>103</v>
      </c>
      <c r="C232" s="150"/>
      <c r="D232" s="151" t="e">
        <f t="shared" si="3"/>
        <v>#DIV/0!</v>
      </c>
    </row>
    <row r="233" spans="1:4">
      <c r="A233" s="149" t="s">
        <v>371</v>
      </c>
      <c r="B233" s="150">
        <v>103</v>
      </c>
      <c r="C233" s="150"/>
      <c r="D233" s="151" t="e">
        <f t="shared" si="3"/>
        <v>#DIV/0!</v>
      </c>
    </row>
    <row r="234" spans="1:4">
      <c r="A234" s="149" t="s">
        <v>372</v>
      </c>
      <c r="B234" s="150">
        <v>533</v>
      </c>
      <c r="C234" s="150">
        <v>233</v>
      </c>
      <c r="D234" s="151">
        <f t="shared" si="3"/>
        <v>2.2876</v>
      </c>
    </row>
    <row r="235" spans="1:4">
      <c r="A235" s="149" t="s">
        <v>373</v>
      </c>
      <c r="B235" s="150">
        <v>533</v>
      </c>
      <c r="C235" s="150">
        <v>233</v>
      </c>
      <c r="D235" s="151">
        <f t="shared" si="3"/>
        <v>2.2876</v>
      </c>
    </row>
    <row r="236" spans="1:4">
      <c r="A236" s="149" t="s">
        <v>374</v>
      </c>
      <c r="B236" s="150">
        <v>23058</v>
      </c>
      <c r="C236" s="150">
        <v>26679</v>
      </c>
      <c r="D236" s="151">
        <f t="shared" si="3"/>
        <v>0.8643</v>
      </c>
    </row>
    <row r="237" spans="1:4">
      <c r="A237" s="149" t="s">
        <v>375</v>
      </c>
      <c r="B237" s="150">
        <v>250</v>
      </c>
      <c r="C237" s="150">
        <v>261</v>
      </c>
      <c r="D237" s="151">
        <f t="shared" si="3"/>
        <v>0.9579</v>
      </c>
    </row>
    <row r="238" spans="1:4">
      <c r="A238" s="149" t="s">
        <v>376</v>
      </c>
      <c r="B238" s="150">
        <v>250</v>
      </c>
      <c r="C238" s="150">
        <v>261</v>
      </c>
      <c r="D238" s="151">
        <f t="shared" si="3"/>
        <v>0.9579</v>
      </c>
    </row>
    <row r="239" spans="1:4">
      <c r="A239" s="149" t="s">
        <v>377</v>
      </c>
      <c r="B239" s="150">
        <v>2382</v>
      </c>
      <c r="C239" s="150">
        <v>2747</v>
      </c>
      <c r="D239" s="151">
        <f t="shared" si="3"/>
        <v>0.8671</v>
      </c>
    </row>
    <row r="240" spans="1:4">
      <c r="A240" s="149" t="s">
        <v>378</v>
      </c>
      <c r="B240" s="150">
        <v>891</v>
      </c>
      <c r="C240" s="150">
        <v>941</v>
      </c>
      <c r="D240" s="151">
        <f t="shared" si="3"/>
        <v>0.9469</v>
      </c>
    </row>
    <row r="241" spans="1:4">
      <c r="A241" s="149" t="s">
        <v>379</v>
      </c>
      <c r="B241" s="150">
        <v>413</v>
      </c>
      <c r="C241" s="150">
        <v>433</v>
      </c>
      <c r="D241" s="151">
        <f t="shared" si="3"/>
        <v>0.9538</v>
      </c>
    </row>
    <row r="242" spans="1:4">
      <c r="A242" s="149" t="s">
        <v>380</v>
      </c>
      <c r="B242" s="150">
        <v>79</v>
      </c>
      <c r="C242" s="150">
        <v>73</v>
      </c>
      <c r="D242" s="151">
        <f t="shared" si="3"/>
        <v>1.0822</v>
      </c>
    </row>
    <row r="243" spans="1:4">
      <c r="A243" s="149" t="s">
        <v>381</v>
      </c>
      <c r="B243" s="150">
        <v>1000</v>
      </c>
      <c r="C243" s="150">
        <v>1300</v>
      </c>
      <c r="D243" s="151">
        <f t="shared" si="3"/>
        <v>0.7692</v>
      </c>
    </row>
    <row r="244" spans="1:4">
      <c r="A244" s="149" t="s">
        <v>382</v>
      </c>
      <c r="B244" s="150">
        <v>3402</v>
      </c>
      <c r="C244" s="150">
        <v>3409</v>
      </c>
      <c r="D244" s="151">
        <f t="shared" si="3"/>
        <v>0.9979</v>
      </c>
    </row>
    <row r="245" spans="1:4">
      <c r="A245" s="149" t="s">
        <v>383</v>
      </c>
      <c r="B245" s="150">
        <v>157</v>
      </c>
      <c r="C245" s="150">
        <v>152</v>
      </c>
      <c r="D245" s="151">
        <f t="shared" si="3"/>
        <v>1.0329</v>
      </c>
    </row>
    <row r="246" spans="1:4">
      <c r="A246" s="149" t="s">
        <v>384</v>
      </c>
      <c r="B246" s="150">
        <v>2308</v>
      </c>
      <c r="C246" s="150">
        <v>2223</v>
      </c>
      <c r="D246" s="151">
        <f t="shared" si="3"/>
        <v>1.0382</v>
      </c>
    </row>
    <row r="247" spans="1:4">
      <c r="A247" s="149" t="s">
        <v>385</v>
      </c>
      <c r="B247" s="150">
        <v>937</v>
      </c>
      <c r="C247" s="150">
        <v>1034</v>
      </c>
      <c r="D247" s="151">
        <f t="shared" si="3"/>
        <v>0.9062</v>
      </c>
    </row>
    <row r="248" spans="1:4">
      <c r="A248" s="149" t="s">
        <v>386</v>
      </c>
      <c r="B248" s="150">
        <v>1711</v>
      </c>
      <c r="C248" s="150">
        <v>1788</v>
      </c>
      <c r="D248" s="151">
        <f t="shared" si="3"/>
        <v>0.9569</v>
      </c>
    </row>
    <row r="249" spans="1:4">
      <c r="A249" s="149" t="s">
        <v>387</v>
      </c>
      <c r="B249" s="150">
        <v>229</v>
      </c>
      <c r="C249" s="150">
        <v>240</v>
      </c>
      <c r="D249" s="151">
        <f t="shared" si="3"/>
        <v>0.9542</v>
      </c>
    </row>
    <row r="250" spans="1:4">
      <c r="A250" s="149" t="s">
        <v>388</v>
      </c>
      <c r="B250" s="150">
        <v>133</v>
      </c>
      <c r="C250" s="150">
        <v>139</v>
      </c>
      <c r="D250" s="151">
        <f t="shared" si="3"/>
        <v>0.9568</v>
      </c>
    </row>
    <row r="251" spans="1:4">
      <c r="A251" s="149" t="s">
        <v>389</v>
      </c>
      <c r="B251" s="150">
        <v>230</v>
      </c>
      <c r="C251" s="150">
        <v>254</v>
      </c>
      <c r="D251" s="151">
        <f t="shared" si="3"/>
        <v>0.9055</v>
      </c>
    </row>
    <row r="252" spans="1:4">
      <c r="A252" s="149" t="s">
        <v>390</v>
      </c>
      <c r="B252" s="150">
        <v>1103</v>
      </c>
      <c r="C252" s="150">
        <v>1001</v>
      </c>
      <c r="D252" s="151">
        <f t="shared" si="3"/>
        <v>1.1019</v>
      </c>
    </row>
    <row r="253" spans="1:4">
      <c r="A253" s="149" t="s">
        <v>391</v>
      </c>
      <c r="B253" s="150"/>
      <c r="C253" s="150">
        <v>137</v>
      </c>
      <c r="D253" s="151">
        <f t="shared" si="3"/>
        <v>0</v>
      </c>
    </row>
    <row r="254" spans="1:4">
      <c r="A254" s="149" t="s">
        <v>392</v>
      </c>
      <c r="B254" s="150">
        <v>16</v>
      </c>
      <c r="C254" s="150">
        <v>16</v>
      </c>
      <c r="D254" s="151">
        <f t="shared" si="3"/>
        <v>1</v>
      </c>
    </row>
    <row r="255" spans="1:4">
      <c r="A255" s="149" t="s">
        <v>393</v>
      </c>
      <c r="B255" s="150"/>
      <c r="C255" s="150">
        <v>14659</v>
      </c>
      <c r="D255" s="151">
        <f t="shared" si="3"/>
        <v>0</v>
      </c>
    </row>
    <row r="256" spans="1:4">
      <c r="A256" s="149" t="s">
        <v>394</v>
      </c>
      <c r="B256" s="150"/>
      <c r="C256" s="150">
        <v>320</v>
      </c>
      <c r="D256" s="151">
        <f t="shared" si="3"/>
        <v>0</v>
      </c>
    </row>
    <row r="257" spans="1:4">
      <c r="A257" s="149" t="s">
        <v>395</v>
      </c>
      <c r="B257" s="150"/>
      <c r="C257" s="150">
        <v>465</v>
      </c>
      <c r="D257" s="151">
        <f t="shared" si="3"/>
        <v>0</v>
      </c>
    </row>
    <row r="258" spans="1:4">
      <c r="A258" s="149" t="s">
        <v>396</v>
      </c>
      <c r="B258" s="150"/>
      <c r="C258" s="150">
        <v>684</v>
      </c>
      <c r="D258" s="151">
        <f t="shared" si="3"/>
        <v>0</v>
      </c>
    </row>
    <row r="259" spans="1:4">
      <c r="A259" s="149" t="s">
        <v>397</v>
      </c>
      <c r="B259" s="150"/>
      <c r="C259" s="150">
        <v>61</v>
      </c>
      <c r="D259" s="151">
        <f t="shared" si="3"/>
        <v>0</v>
      </c>
    </row>
    <row r="260" spans="1:4">
      <c r="A260" s="149" t="s">
        <v>398</v>
      </c>
      <c r="B260" s="150"/>
      <c r="C260" s="150">
        <v>11178</v>
      </c>
      <c r="D260" s="151">
        <f t="shared" si="3"/>
        <v>0</v>
      </c>
    </row>
    <row r="261" spans="1:4">
      <c r="A261" s="149" t="s">
        <v>399</v>
      </c>
      <c r="B261" s="150"/>
      <c r="C261" s="150">
        <v>1596</v>
      </c>
      <c r="D261" s="151">
        <f t="shared" si="3"/>
        <v>0</v>
      </c>
    </row>
    <row r="262" spans="1:4">
      <c r="A262" s="149" t="s">
        <v>400</v>
      </c>
      <c r="B262" s="150"/>
      <c r="C262" s="150">
        <v>353</v>
      </c>
      <c r="D262" s="151">
        <f t="shared" ref="D262:D325" si="4">+B262/C262</f>
        <v>0</v>
      </c>
    </row>
    <row r="263" spans="1:4">
      <c r="A263" s="149" t="s">
        <v>401</v>
      </c>
      <c r="B263" s="150"/>
      <c r="C263" s="150">
        <v>2</v>
      </c>
      <c r="D263" s="151">
        <f t="shared" si="4"/>
        <v>0</v>
      </c>
    </row>
    <row r="264" spans="1:4">
      <c r="A264" s="149" t="s">
        <v>402</v>
      </c>
      <c r="B264" s="150">
        <v>1866</v>
      </c>
      <c r="C264" s="150">
        <v>3563</v>
      </c>
      <c r="D264" s="151">
        <f t="shared" si="4"/>
        <v>0.5237</v>
      </c>
    </row>
    <row r="265" spans="1:4">
      <c r="A265" s="149" t="s">
        <v>403</v>
      </c>
      <c r="B265" s="150">
        <v>819</v>
      </c>
      <c r="C265" s="150">
        <v>872</v>
      </c>
      <c r="D265" s="151">
        <f t="shared" si="4"/>
        <v>0.9392</v>
      </c>
    </row>
    <row r="266" spans="1:4">
      <c r="A266" s="149" t="s">
        <v>404</v>
      </c>
      <c r="B266" s="150">
        <v>925</v>
      </c>
      <c r="C266" s="150">
        <v>2671</v>
      </c>
      <c r="D266" s="151">
        <f t="shared" si="4"/>
        <v>0.3463</v>
      </c>
    </row>
    <row r="267" spans="1:4">
      <c r="A267" s="149" t="s">
        <v>405</v>
      </c>
      <c r="B267" s="150">
        <v>122</v>
      </c>
      <c r="C267" s="150">
        <v>20</v>
      </c>
      <c r="D267" s="151">
        <f t="shared" si="4"/>
        <v>6.1</v>
      </c>
    </row>
    <row r="268" spans="1:4">
      <c r="A268" s="149" t="s">
        <v>406</v>
      </c>
      <c r="B268" s="150">
        <v>19</v>
      </c>
      <c r="C268" s="150">
        <v>54</v>
      </c>
      <c r="D268" s="151">
        <f t="shared" si="4"/>
        <v>0.3519</v>
      </c>
    </row>
    <row r="269" spans="1:4">
      <c r="A269" s="149" t="s">
        <v>407</v>
      </c>
      <c r="B269" s="150">
        <v>12</v>
      </c>
      <c r="C269" s="150">
        <v>12</v>
      </c>
      <c r="D269" s="151">
        <f t="shared" si="4"/>
        <v>1</v>
      </c>
    </row>
    <row r="270" spans="1:4">
      <c r="A270" s="149" t="s">
        <v>408</v>
      </c>
      <c r="B270" s="150">
        <v>7</v>
      </c>
      <c r="C270" s="150">
        <v>42</v>
      </c>
      <c r="D270" s="151">
        <f t="shared" si="4"/>
        <v>0.1667</v>
      </c>
    </row>
    <row r="271" spans="1:4">
      <c r="A271" s="149" t="s">
        <v>409</v>
      </c>
      <c r="B271" s="150">
        <v>1482</v>
      </c>
      <c r="C271" s="150"/>
      <c r="D271" s="151" t="e">
        <f t="shared" si="4"/>
        <v>#DIV/0!</v>
      </c>
    </row>
    <row r="272" spans="1:4">
      <c r="A272" s="149" t="s">
        <v>394</v>
      </c>
      <c r="B272" s="150">
        <v>320</v>
      </c>
      <c r="C272" s="150"/>
      <c r="D272" s="151" t="e">
        <f t="shared" si="4"/>
        <v>#DIV/0!</v>
      </c>
    </row>
    <row r="273" spans="1:4">
      <c r="A273" s="149" t="s">
        <v>395</v>
      </c>
      <c r="B273" s="150">
        <v>480</v>
      </c>
      <c r="C273" s="150"/>
      <c r="D273" s="151" t="e">
        <f t="shared" si="4"/>
        <v>#DIV/0!</v>
      </c>
    </row>
    <row r="274" spans="1:4">
      <c r="A274" s="149" t="s">
        <v>396</v>
      </c>
      <c r="B274" s="150">
        <v>650</v>
      </c>
      <c r="C274" s="150"/>
      <c r="D274" s="151" t="e">
        <f t="shared" si="4"/>
        <v>#DIV/0!</v>
      </c>
    </row>
    <row r="275" spans="1:4">
      <c r="A275" s="149" t="s">
        <v>410</v>
      </c>
      <c r="B275" s="150">
        <v>32</v>
      </c>
      <c r="C275" s="150"/>
      <c r="D275" s="151" t="e">
        <f t="shared" si="4"/>
        <v>#DIV/0!</v>
      </c>
    </row>
    <row r="276" spans="1:4">
      <c r="A276" s="149" t="s">
        <v>411</v>
      </c>
      <c r="B276" s="150">
        <v>10775</v>
      </c>
      <c r="C276" s="150"/>
      <c r="D276" s="151" t="e">
        <f t="shared" si="4"/>
        <v>#DIV/0!</v>
      </c>
    </row>
    <row r="277" spans="1:4">
      <c r="A277" s="149" t="s">
        <v>412</v>
      </c>
      <c r="B277" s="150">
        <v>9365</v>
      </c>
      <c r="C277" s="150"/>
      <c r="D277" s="151" t="e">
        <f t="shared" si="4"/>
        <v>#DIV/0!</v>
      </c>
    </row>
    <row r="278" spans="1:4">
      <c r="A278" s="149" t="s">
        <v>413</v>
      </c>
      <c r="B278" s="150">
        <v>1410</v>
      </c>
      <c r="C278" s="150"/>
      <c r="D278" s="151" t="e">
        <f t="shared" si="4"/>
        <v>#DIV/0!</v>
      </c>
    </row>
    <row r="279" spans="1:4">
      <c r="A279" s="149" t="s">
        <v>414</v>
      </c>
      <c r="B279" s="150">
        <v>919</v>
      </c>
      <c r="C279" s="150"/>
      <c r="D279" s="151" t="e">
        <f t="shared" si="4"/>
        <v>#DIV/0!</v>
      </c>
    </row>
    <row r="280" spans="1:4">
      <c r="A280" s="149" t="s">
        <v>400</v>
      </c>
      <c r="B280" s="150">
        <v>919</v>
      </c>
      <c r="C280" s="150"/>
      <c r="D280" s="151" t="e">
        <f t="shared" si="4"/>
        <v>#DIV/0!</v>
      </c>
    </row>
    <row r="281" spans="1:4">
      <c r="A281" s="149" t="s">
        <v>415</v>
      </c>
      <c r="B281" s="150">
        <v>51</v>
      </c>
      <c r="C281" s="150"/>
      <c r="D281" s="151" t="e">
        <f t="shared" si="4"/>
        <v>#DIV/0!</v>
      </c>
    </row>
    <row r="282" spans="1:4">
      <c r="A282" s="149" t="s">
        <v>397</v>
      </c>
      <c r="B282" s="150">
        <v>51</v>
      </c>
      <c r="C282" s="150"/>
      <c r="D282" s="151" t="e">
        <f t="shared" si="4"/>
        <v>#DIV/0!</v>
      </c>
    </row>
    <row r="283" spans="1:4">
      <c r="A283" s="149" t="s">
        <v>416</v>
      </c>
      <c r="B283" s="150">
        <v>201</v>
      </c>
      <c r="C283" s="150">
        <v>199</v>
      </c>
      <c r="D283" s="151">
        <f t="shared" si="4"/>
        <v>1.0101</v>
      </c>
    </row>
    <row r="284" spans="1:4">
      <c r="A284" s="149" t="s">
        <v>417</v>
      </c>
      <c r="B284" s="150">
        <v>201</v>
      </c>
      <c r="C284" s="150">
        <v>199</v>
      </c>
      <c r="D284" s="151">
        <f t="shared" si="4"/>
        <v>1.0101</v>
      </c>
    </row>
    <row r="285" spans="1:4">
      <c r="A285" s="149" t="s">
        <v>418</v>
      </c>
      <c r="B285" s="150">
        <v>1950</v>
      </c>
      <c r="C285" s="150">
        <v>469</v>
      </c>
      <c r="D285" s="151">
        <f t="shared" si="4"/>
        <v>4.1578</v>
      </c>
    </row>
    <row r="286" spans="1:4">
      <c r="A286" s="149" t="s">
        <v>419</v>
      </c>
      <c r="B286" s="150">
        <v>68</v>
      </c>
      <c r="C286" s="150">
        <v>62</v>
      </c>
      <c r="D286" s="151">
        <f t="shared" si="4"/>
        <v>1.0968</v>
      </c>
    </row>
    <row r="287" spans="1:4">
      <c r="A287" s="149" t="s">
        <v>420</v>
      </c>
      <c r="B287" s="150">
        <v>68</v>
      </c>
      <c r="C287" s="150">
        <v>62</v>
      </c>
      <c r="D287" s="151">
        <f t="shared" si="4"/>
        <v>1.0968</v>
      </c>
    </row>
    <row r="288" spans="1:4">
      <c r="A288" s="149" t="s">
        <v>421</v>
      </c>
      <c r="B288" s="150">
        <v>1609</v>
      </c>
      <c r="C288" s="150">
        <v>100</v>
      </c>
      <c r="D288" s="151">
        <f t="shared" si="4"/>
        <v>16.09</v>
      </c>
    </row>
    <row r="289" spans="1:4">
      <c r="A289" s="149" t="s">
        <v>422</v>
      </c>
      <c r="B289" s="150">
        <v>1509</v>
      </c>
      <c r="C289" s="150"/>
      <c r="D289" s="151" t="e">
        <f t="shared" si="4"/>
        <v>#DIV/0!</v>
      </c>
    </row>
    <row r="290" spans="1:4">
      <c r="A290" s="149" t="s">
        <v>423</v>
      </c>
      <c r="B290" s="150">
        <v>100</v>
      </c>
      <c r="C290" s="150">
        <v>100</v>
      </c>
      <c r="D290" s="151">
        <f t="shared" si="4"/>
        <v>1</v>
      </c>
    </row>
    <row r="291" spans="1:4">
      <c r="A291" s="149" t="s">
        <v>424</v>
      </c>
      <c r="B291" s="150"/>
      <c r="C291" s="150">
        <v>57</v>
      </c>
      <c r="D291" s="151">
        <f t="shared" si="4"/>
        <v>0</v>
      </c>
    </row>
    <row r="292" spans="1:4">
      <c r="A292" s="149" t="s">
        <v>425</v>
      </c>
      <c r="B292" s="150"/>
      <c r="C292" s="150">
        <v>57</v>
      </c>
      <c r="D292" s="151">
        <f t="shared" si="4"/>
        <v>0</v>
      </c>
    </row>
    <row r="293" spans="1:4">
      <c r="A293" s="149" t="s">
        <v>426</v>
      </c>
      <c r="B293" s="150">
        <v>273</v>
      </c>
      <c r="C293" s="150">
        <v>249</v>
      </c>
      <c r="D293" s="151">
        <f t="shared" si="4"/>
        <v>1.0964</v>
      </c>
    </row>
    <row r="294" spans="1:4">
      <c r="A294" s="149" t="s">
        <v>427</v>
      </c>
      <c r="B294" s="150">
        <v>273</v>
      </c>
      <c r="C294" s="150">
        <v>249</v>
      </c>
      <c r="D294" s="151">
        <f t="shared" si="4"/>
        <v>1.0964</v>
      </c>
    </row>
    <row r="295" spans="1:4">
      <c r="A295" s="149" t="s">
        <v>428</v>
      </c>
      <c r="B295" s="150">
        <v>3662</v>
      </c>
      <c r="C295" s="150">
        <v>3602</v>
      </c>
      <c r="D295" s="151">
        <f t="shared" si="4"/>
        <v>1.0167</v>
      </c>
    </row>
    <row r="296" spans="1:4">
      <c r="A296" s="149" t="s">
        <v>429</v>
      </c>
      <c r="B296" s="150">
        <v>597</v>
      </c>
      <c r="C296" s="150">
        <v>579</v>
      </c>
      <c r="D296" s="151">
        <f t="shared" si="4"/>
        <v>1.0311</v>
      </c>
    </row>
    <row r="297" spans="1:4">
      <c r="A297" s="149" t="s">
        <v>430</v>
      </c>
      <c r="B297" s="150">
        <v>80</v>
      </c>
      <c r="C297" s="150">
        <v>80</v>
      </c>
      <c r="D297" s="151">
        <f t="shared" si="4"/>
        <v>1</v>
      </c>
    </row>
    <row r="298" spans="1:4">
      <c r="A298" s="149" t="s">
        <v>431</v>
      </c>
      <c r="B298" s="150">
        <v>43</v>
      </c>
      <c r="C298" s="150">
        <v>31</v>
      </c>
      <c r="D298" s="151">
        <f t="shared" si="4"/>
        <v>1.3871</v>
      </c>
    </row>
    <row r="299" spans="1:4">
      <c r="A299" s="149" t="s">
        <v>432</v>
      </c>
      <c r="B299" s="150">
        <v>368</v>
      </c>
      <c r="C299" s="150">
        <v>361</v>
      </c>
      <c r="D299" s="151">
        <f t="shared" si="4"/>
        <v>1.0194</v>
      </c>
    </row>
    <row r="300" spans="1:4">
      <c r="A300" s="149" t="s">
        <v>433</v>
      </c>
      <c r="B300" s="150">
        <v>106</v>
      </c>
      <c r="C300" s="150">
        <v>107</v>
      </c>
      <c r="D300" s="151">
        <f t="shared" si="4"/>
        <v>0.9907</v>
      </c>
    </row>
    <row r="301" spans="1:4">
      <c r="A301" s="149" t="s">
        <v>434</v>
      </c>
      <c r="B301" s="150">
        <v>2807</v>
      </c>
      <c r="C301" s="150">
        <v>2734</v>
      </c>
      <c r="D301" s="151">
        <f t="shared" si="4"/>
        <v>1.0267</v>
      </c>
    </row>
    <row r="302" spans="1:4">
      <c r="A302" s="149" t="s">
        <v>435</v>
      </c>
      <c r="B302" s="150">
        <v>2807</v>
      </c>
      <c r="C302" s="150">
        <v>2734</v>
      </c>
      <c r="D302" s="151">
        <f t="shared" si="4"/>
        <v>1.0267</v>
      </c>
    </row>
    <row r="303" spans="1:4">
      <c r="A303" s="149" t="s">
        <v>436</v>
      </c>
      <c r="B303" s="150">
        <v>259</v>
      </c>
      <c r="C303" s="150">
        <v>289</v>
      </c>
      <c r="D303" s="151">
        <f t="shared" si="4"/>
        <v>0.8962</v>
      </c>
    </row>
    <row r="304" spans="1:4">
      <c r="A304" s="149" t="s">
        <v>437</v>
      </c>
      <c r="B304" s="150">
        <v>259</v>
      </c>
      <c r="C304" s="150">
        <v>289</v>
      </c>
      <c r="D304" s="151">
        <f t="shared" si="4"/>
        <v>0.8962</v>
      </c>
    </row>
    <row r="305" spans="1:4">
      <c r="A305" s="149" t="s">
        <v>438</v>
      </c>
      <c r="B305" s="150">
        <v>19239</v>
      </c>
      <c r="C305" s="150">
        <v>18603</v>
      </c>
      <c r="D305" s="151">
        <f t="shared" si="4"/>
        <v>1.0342</v>
      </c>
    </row>
    <row r="306" spans="1:4">
      <c r="A306" s="149" t="s">
        <v>439</v>
      </c>
      <c r="B306" s="150">
        <v>4256</v>
      </c>
      <c r="C306" s="150">
        <v>4550</v>
      </c>
      <c r="D306" s="151">
        <f t="shared" si="4"/>
        <v>0.9354</v>
      </c>
    </row>
    <row r="307" spans="1:4">
      <c r="A307" s="149" t="s">
        <v>440</v>
      </c>
      <c r="B307" s="150">
        <v>542</v>
      </c>
      <c r="C307" s="150">
        <v>492</v>
      </c>
      <c r="D307" s="151">
        <f t="shared" si="4"/>
        <v>1.1016</v>
      </c>
    </row>
    <row r="308" spans="1:4">
      <c r="A308" s="149" t="s">
        <v>441</v>
      </c>
      <c r="B308" s="150">
        <v>2490</v>
      </c>
      <c r="C308" s="150">
        <v>2606</v>
      </c>
      <c r="D308" s="151">
        <f t="shared" si="4"/>
        <v>0.9555</v>
      </c>
    </row>
    <row r="309" spans="1:4">
      <c r="A309" s="149" t="s">
        <v>442</v>
      </c>
      <c r="B309" s="150"/>
      <c r="C309" s="150">
        <v>115</v>
      </c>
      <c r="D309" s="151">
        <f t="shared" si="4"/>
        <v>0</v>
      </c>
    </row>
    <row r="310" spans="1:4">
      <c r="A310" s="149" t="s">
        <v>443</v>
      </c>
      <c r="B310" s="150">
        <v>2</v>
      </c>
      <c r="C310" s="150">
        <v>21</v>
      </c>
      <c r="D310" s="151">
        <f t="shared" si="4"/>
        <v>0.0952</v>
      </c>
    </row>
    <row r="311" spans="1:4">
      <c r="A311" s="149" t="s">
        <v>444</v>
      </c>
      <c r="B311" s="150">
        <v>15</v>
      </c>
      <c r="C311" s="150">
        <v>327</v>
      </c>
      <c r="D311" s="151">
        <f t="shared" si="4"/>
        <v>0.0459</v>
      </c>
    </row>
    <row r="312" spans="1:4">
      <c r="A312" s="149" t="s">
        <v>445</v>
      </c>
      <c r="B312" s="150">
        <v>725</v>
      </c>
      <c r="C312" s="150">
        <v>3</v>
      </c>
      <c r="D312" s="151">
        <f t="shared" si="4"/>
        <v>241.6667</v>
      </c>
    </row>
    <row r="313" spans="1:4">
      <c r="A313" s="149" t="s">
        <v>446</v>
      </c>
      <c r="B313" s="150"/>
      <c r="C313" s="150">
        <v>529</v>
      </c>
      <c r="D313" s="151">
        <f t="shared" si="4"/>
        <v>0</v>
      </c>
    </row>
    <row r="314" spans="1:4">
      <c r="A314" s="149" t="s">
        <v>447</v>
      </c>
      <c r="B314" s="150"/>
      <c r="C314" s="150">
        <v>6</v>
      </c>
      <c r="D314" s="151">
        <f t="shared" si="4"/>
        <v>0</v>
      </c>
    </row>
    <row r="315" spans="1:4">
      <c r="A315" s="149" t="s">
        <v>448</v>
      </c>
      <c r="B315" s="150">
        <v>481</v>
      </c>
      <c r="C315" s="150">
        <v>452</v>
      </c>
      <c r="D315" s="151">
        <f t="shared" si="4"/>
        <v>1.0642</v>
      </c>
    </row>
    <row r="316" spans="1:4">
      <c r="A316" s="149" t="s">
        <v>449</v>
      </c>
      <c r="B316" s="150">
        <v>4986</v>
      </c>
      <c r="C316" s="150">
        <v>5633</v>
      </c>
      <c r="D316" s="151">
        <f t="shared" si="4"/>
        <v>0.8851</v>
      </c>
    </row>
    <row r="317" spans="1:4">
      <c r="A317" s="149" t="s">
        <v>450</v>
      </c>
      <c r="B317" s="150">
        <v>182</v>
      </c>
      <c r="C317" s="150">
        <v>156</v>
      </c>
      <c r="D317" s="151">
        <f t="shared" si="4"/>
        <v>1.1667</v>
      </c>
    </row>
    <row r="318" spans="1:4">
      <c r="A318" s="149" t="s">
        <v>451</v>
      </c>
      <c r="B318" s="150">
        <v>1279</v>
      </c>
      <c r="C318" s="150">
        <v>1324</v>
      </c>
      <c r="D318" s="151">
        <f t="shared" si="4"/>
        <v>0.966</v>
      </c>
    </row>
    <row r="319" spans="1:4">
      <c r="A319" s="149" t="s">
        <v>452</v>
      </c>
      <c r="B319" s="150"/>
      <c r="C319" s="150">
        <v>160</v>
      </c>
      <c r="D319" s="151">
        <f t="shared" si="4"/>
        <v>0</v>
      </c>
    </row>
    <row r="320" spans="1:4">
      <c r="A320" s="149" t="s">
        <v>453</v>
      </c>
      <c r="B320" s="150"/>
      <c r="C320" s="150">
        <v>1550</v>
      </c>
      <c r="D320" s="151">
        <f t="shared" si="4"/>
        <v>0</v>
      </c>
    </row>
    <row r="321" spans="1:4">
      <c r="A321" s="149" t="s">
        <v>454</v>
      </c>
      <c r="B321" s="150">
        <v>73</v>
      </c>
      <c r="C321" s="150">
        <v>73</v>
      </c>
      <c r="D321" s="151">
        <f t="shared" si="4"/>
        <v>1</v>
      </c>
    </row>
    <row r="322" spans="1:4">
      <c r="A322" s="149" t="s">
        <v>455</v>
      </c>
      <c r="B322" s="150">
        <v>472</v>
      </c>
      <c r="C322" s="150">
        <v>425</v>
      </c>
      <c r="D322" s="151">
        <f t="shared" si="4"/>
        <v>1.1106</v>
      </c>
    </row>
    <row r="323" spans="1:4">
      <c r="A323" s="149" t="s">
        <v>456</v>
      </c>
      <c r="B323" s="150">
        <v>84</v>
      </c>
      <c r="C323" s="150">
        <v>84</v>
      </c>
      <c r="D323" s="151">
        <f t="shared" si="4"/>
        <v>1</v>
      </c>
    </row>
    <row r="324" spans="1:4">
      <c r="A324" s="149" t="s">
        <v>457</v>
      </c>
      <c r="B324" s="150">
        <v>2896</v>
      </c>
      <c r="C324" s="150">
        <v>1861</v>
      </c>
      <c r="D324" s="151">
        <f t="shared" si="4"/>
        <v>1.5562</v>
      </c>
    </row>
    <row r="325" spans="1:4">
      <c r="A325" s="149" t="s">
        <v>458</v>
      </c>
      <c r="B325" s="150">
        <v>2060</v>
      </c>
      <c r="C325" s="150">
        <v>4322</v>
      </c>
      <c r="D325" s="151">
        <f t="shared" si="4"/>
        <v>0.4766</v>
      </c>
    </row>
    <row r="326" spans="1:4">
      <c r="A326" s="149" t="s">
        <v>459</v>
      </c>
      <c r="B326" s="150">
        <v>279</v>
      </c>
      <c r="C326" s="150">
        <v>243</v>
      </c>
      <c r="D326" s="151">
        <f t="shared" ref="D326:D389" si="5">+B326/C326</f>
        <v>1.1481</v>
      </c>
    </row>
    <row r="327" spans="1:4">
      <c r="A327" s="149" t="s">
        <v>460</v>
      </c>
      <c r="B327" s="150"/>
      <c r="C327" s="150">
        <v>508</v>
      </c>
      <c r="D327" s="151">
        <f t="shared" si="5"/>
        <v>0</v>
      </c>
    </row>
    <row r="328" spans="1:4">
      <c r="A328" s="149" t="s">
        <v>461</v>
      </c>
      <c r="B328" s="150"/>
      <c r="C328" s="150">
        <v>30</v>
      </c>
      <c r="D328" s="151">
        <f t="shared" si="5"/>
        <v>0</v>
      </c>
    </row>
    <row r="329" spans="1:4">
      <c r="A329" s="149" t="s">
        <v>462</v>
      </c>
      <c r="B329" s="150"/>
      <c r="C329" s="150">
        <v>104</v>
      </c>
      <c r="D329" s="151">
        <f t="shared" si="5"/>
        <v>0</v>
      </c>
    </row>
    <row r="330" spans="1:4">
      <c r="A330" s="149" t="s">
        <v>463</v>
      </c>
      <c r="B330" s="150"/>
      <c r="C330" s="150">
        <v>1200</v>
      </c>
      <c r="D330" s="151">
        <f t="shared" si="5"/>
        <v>0</v>
      </c>
    </row>
    <row r="331" spans="1:4">
      <c r="A331" s="149" t="s">
        <v>464</v>
      </c>
      <c r="B331" s="150">
        <v>700</v>
      </c>
      <c r="C331" s="150">
        <v>550</v>
      </c>
      <c r="D331" s="151">
        <f t="shared" si="5"/>
        <v>1.2727</v>
      </c>
    </row>
    <row r="332" spans="1:4">
      <c r="A332" s="149" t="s">
        <v>465</v>
      </c>
      <c r="B332" s="150">
        <v>1081</v>
      </c>
      <c r="C332" s="150">
        <v>1688</v>
      </c>
      <c r="D332" s="151">
        <f t="shared" si="5"/>
        <v>0.6404</v>
      </c>
    </row>
    <row r="333" spans="1:4">
      <c r="A333" s="149" t="s">
        <v>466</v>
      </c>
      <c r="B333" s="150">
        <v>3674</v>
      </c>
      <c r="C333" s="150">
        <v>276</v>
      </c>
      <c r="D333" s="151">
        <f t="shared" si="5"/>
        <v>13.3116</v>
      </c>
    </row>
    <row r="334" spans="1:4">
      <c r="A334" s="149" t="s">
        <v>467</v>
      </c>
      <c r="B334" s="150">
        <v>2</v>
      </c>
      <c r="C334" s="150"/>
      <c r="D334" s="151" t="e">
        <f t="shared" si="5"/>
        <v>#DIV/0!</v>
      </c>
    </row>
    <row r="335" spans="1:4">
      <c r="A335" s="149" t="s">
        <v>468</v>
      </c>
      <c r="B335" s="150"/>
      <c r="C335" s="150">
        <v>130</v>
      </c>
      <c r="D335" s="151">
        <f t="shared" si="5"/>
        <v>0</v>
      </c>
    </row>
    <row r="336" spans="1:4">
      <c r="A336" s="149" t="s">
        <v>469</v>
      </c>
      <c r="B336" s="150"/>
      <c r="C336" s="150">
        <v>28</v>
      </c>
      <c r="D336" s="151">
        <f t="shared" si="5"/>
        <v>0</v>
      </c>
    </row>
    <row r="337" spans="1:4">
      <c r="A337" s="149" t="s">
        <v>470</v>
      </c>
      <c r="B337" s="150">
        <v>3672</v>
      </c>
      <c r="C337" s="150">
        <v>118</v>
      </c>
      <c r="D337" s="151">
        <f t="shared" si="5"/>
        <v>31.1186</v>
      </c>
    </row>
    <row r="338" spans="1:4">
      <c r="A338" s="149" t="s">
        <v>471</v>
      </c>
      <c r="B338" s="150">
        <v>4264</v>
      </c>
      <c r="C338" s="150">
        <v>3741</v>
      </c>
      <c r="D338" s="151">
        <f t="shared" si="5"/>
        <v>1.1398</v>
      </c>
    </row>
    <row r="339" spans="1:4">
      <c r="A339" s="149" t="s">
        <v>472</v>
      </c>
      <c r="B339" s="150">
        <v>4244</v>
      </c>
      <c r="C339" s="150">
        <v>3721</v>
      </c>
      <c r="D339" s="151">
        <f t="shared" si="5"/>
        <v>1.1406</v>
      </c>
    </row>
    <row r="340" spans="1:4">
      <c r="A340" s="149" t="s">
        <v>473</v>
      </c>
      <c r="B340" s="150">
        <v>20</v>
      </c>
      <c r="C340" s="150">
        <v>20</v>
      </c>
      <c r="D340" s="151">
        <f t="shared" si="5"/>
        <v>1</v>
      </c>
    </row>
    <row r="341" ht="27" spans="1:4">
      <c r="A341" s="149" t="s">
        <v>474</v>
      </c>
      <c r="B341" s="150"/>
      <c r="C341" s="150">
        <v>81</v>
      </c>
      <c r="D341" s="151">
        <f t="shared" si="5"/>
        <v>0</v>
      </c>
    </row>
    <row r="342" ht="27" spans="1:4">
      <c r="A342" s="149" t="s">
        <v>475</v>
      </c>
      <c r="B342" s="150"/>
      <c r="C342" s="150">
        <v>81</v>
      </c>
      <c r="D342" s="151">
        <f t="shared" si="5"/>
        <v>0</v>
      </c>
    </row>
    <row r="343" spans="1:4">
      <c r="A343" s="149" t="s">
        <v>476</v>
      </c>
      <c r="B343" s="150">
        <v>639</v>
      </c>
      <c r="C343" s="150">
        <v>506</v>
      </c>
      <c r="D343" s="151">
        <f t="shared" si="5"/>
        <v>1.2628</v>
      </c>
    </row>
    <row r="344" spans="1:4">
      <c r="A344" s="149" t="s">
        <v>477</v>
      </c>
      <c r="B344" s="150">
        <v>324</v>
      </c>
      <c r="C344" s="150">
        <v>321</v>
      </c>
      <c r="D344" s="151">
        <f t="shared" si="5"/>
        <v>1.0093</v>
      </c>
    </row>
    <row r="345" spans="1:4">
      <c r="A345" s="149" t="s">
        <v>478</v>
      </c>
      <c r="B345" s="150">
        <v>324</v>
      </c>
      <c r="C345" s="150">
        <v>321</v>
      </c>
      <c r="D345" s="151">
        <f t="shared" si="5"/>
        <v>1.0093</v>
      </c>
    </row>
    <row r="346" spans="1:4">
      <c r="A346" s="149" t="s">
        <v>479</v>
      </c>
      <c r="B346" s="150">
        <v>146</v>
      </c>
      <c r="C346" s="150">
        <v>56</v>
      </c>
      <c r="D346" s="151">
        <f t="shared" si="5"/>
        <v>2.6071</v>
      </c>
    </row>
    <row r="347" spans="1:4">
      <c r="A347" s="149" t="s">
        <v>480</v>
      </c>
      <c r="B347" s="150">
        <v>146</v>
      </c>
      <c r="C347" s="150">
        <v>56</v>
      </c>
      <c r="D347" s="151">
        <f t="shared" si="5"/>
        <v>2.6071</v>
      </c>
    </row>
    <row r="348" spans="1:4">
      <c r="A348" s="149" t="s">
        <v>481</v>
      </c>
      <c r="B348" s="150">
        <v>169</v>
      </c>
      <c r="C348" s="150">
        <v>129</v>
      </c>
      <c r="D348" s="151">
        <f t="shared" si="5"/>
        <v>1.3101</v>
      </c>
    </row>
    <row r="349" spans="1:4">
      <c r="A349" s="149" t="s">
        <v>482</v>
      </c>
      <c r="B349" s="150">
        <v>169</v>
      </c>
      <c r="C349" s="150">
        <v>129</v>
      </c>
      <c r="D349" s="151">
        <f t="shared" si="5"/>
        <v>1.3101</v>
      </c>
    </row>
    <row r="350" spans="1:4">
      <c r="A350" s="149" t="s">
        <v>483</v>
      </c>
      <c r="B350" s="150">
        <v>255</v>
      </c>
      <c r="C350" s="150">
        <v>249</v>
      </c>
      <c r="D350" s="151">
        <f t="shared" si="5"/>
        <v>1.0241</v>
      </c>
    </row>
    <row r="351" spans="1:4">
      <c r="A351" s="149" t="s">
        <v>484</v>
      </c>
      <c r="B351" s="150">
        <v>225</v>
      </c>
      <c r="C351" s="150">
        <v>206</v>
      </c>
      <c r="D351" s="151">
        <f t="shared" si="5"/>
        <v>1.0922</v>
      </c>
    </row>
    <row r="352" spans="1:4">
      <c r="A352" s="149" t="s">
        <v>485</v>
      </c>
      <c r="B352" s="150">
        <v>206</v>
      </c>
      <c r="C352" s="150">
        <v>184</v>
      </c>
      <c r="D352" s="151">
        <f t="shared" si="5"/>
        <v>1.1196</v>
      </c>
    </row>
    <row r="353" spans="1:4">
      <c r="A353" s="149" t="s">
        <v>486</v>
      </c>
      <c r="B353" s="150">
        <v>19</v>
      </c>
      <c r="C353" s="150">
        <v>22</v>
      </c>
      <c r="D353" s="151">
        <f t="shared" si="5"/>
        <v>0.8636</v>
      </c>
    </row>
    <row r="354" spans="1:4">
      <c r="A354" s="149" t="s">
        <v>487</v>
      </c>
      <c r="B354" s="150">
        <v>30</v>
      </c>
      <c r="C354" s="150">
        <v>43</v>
      </c>
      <c r="D354" s="151">
        <f t="shared" si="5"/>
        <v>0.6977</v>
      </c>
    </row>
    <row r="355" spans="1:4">
      <c r="A355" s="149" t="s">
        <v>488</v>
      </c>
      <c r="B355" s="150"/>
      <c r="C355" s="150">
        <v>13</v>
      </c>
      <c r="D355" s="151">
        <f t="shared" si="5"/>
        <v>0</v>
      </c>
    </row>
    <row r="356" spans="1:4">
      <c r="A356" s="149" t="s">
        <v>489</v>
      </c>
      <c r="B356" s="150">
        <v>30</v>
      </c>
      <c r="C356" s="150">
        <v>30</v>
      </c>
      <c r="D356" s="151">
        <f t="shared" si="5"/>
        <v>1</v>
      </c>
    </row>
    <row r="357" spans="1:4">
      <c r="A357" s="149" t="s">
        <v>490</v>
      </c>
      <c r="B357" s="150">
        <v>994</v>
      </c>
      <c r="C357" s="150">
        <v>1059</v>
      </c>
      <c r="D357" s="151">
        <f t="shared" si="5"/>
        <v>0.9386</v>
      </c>
    </row>
    <row r="358" spans="1:4">
      <c r="A358" s="149" t="s">
        <v>491</v>
      </c>
      <c r="B358" s="150">
        <v>127</v>
      </c>
      <c r="C358" s="150">
        <v>125</v>
      </c>
      <c r="D358" s="151">
        <f t="shared" si="5"/>
        <v>1.016</v>
      </c>
    </row>
    <row r="359" spans="1:4">
      <c r="A359" s="149" t="s">
        <v>492</v>
      </c>
      <c r="B359" s="150">
        <v>127</v>
      </c>
      <c r="C359" s="150">
        <v>125</v>
      </c>
      <c r="D359" s="151">
        <f t="shared" si="5"/>
        <v>1.016</v>
      </c>
    </row>
    <row r="360" spans="1:4">
      <c r="A360" s="149" t="s">
        <v>493</v>
      </c>
      <c r="B360" s="150">
        <v>867</v>
      </c>
      <c r="C360" s="150">
        <v>934</v>
      </c>
      <c r="D360" s="151">
        <f t="shared" si="5"/>
        <v>0.9283</v>
      </c>
    </row>
    <row r="361" spans="1:4">
      <c r="A361" s="149" t="s">
        <v>494</v>
      </c>
      <c r="B361" s="150">
        <v>53</v>
      </c>
      <c r="C361" s="150">
        <v>48</v>
      </c>
      <c r="D361" s="151">
        <f t="shared" si="5"/>
        <v>1.1042</v>
      </c>
    </row>
    <row r="362" spans="1:4">
      <c r="A362" s="149" t="s">
        <v>495</v>
      </c>
      <c r="B362" s="150">
        <v>814</v>
      </c>
      <c r="C362" s="150">
        <v>886</v>
      </c>
      <c r="D362" s="151">
        <f t="shared" si="5"/>
        <v>0.9187</v>
      </c>
    </row>
    <row r="363" spans="1:4">
      <c r="A363" s="149" t="s">
        <v>496</v>
      </c>
      <c r="B363" s="150">
        <v>1311</v>
      </c>
      <c r="C363" s="150">
        <v>1166</v>
      </c>
      <c r="D363" s="151">
        <f t="shared" si="5"/>
        <v>1.1244</v>
      </c>
    </row>
    <row r="364" spans="1:4">
      <c r="A364" s="149" t="s">
        <v>497</v>
      </c>
      <c r="B364" s="150">
        <v>1103</v>
      </c>
      <c r="C364" s="150">
        <v>1036</v>
      </c>
      <c r="D364" s="151">
        <f t="shared" si="5"/>
        <v>1.0647</v>
      </c>
    </row>
    <row r="365" spans="1:4">
      <c r="A365" s="149" t="s">
        <v>498</v>
      </c>
      <c r="B365" s="150">
        <v>264</v>
      </c>
      <c r="C365" s="150">
        <v>246</v>
      </c>
      <c r="D365" s="151">
        <f t="shared" si="5"/>
        <v>1.0732</v>
      </c>
    </row>
    <row r="366" spans="1:4">
      <c r="A366" s="149" t="s">
        <v>499</v>
      </c>
      <c r="B366" s="150">
        <v>838</v>
      </c>
      <c r="C366" s="150">
        <v>790</v>
      </c>
      <c r="D366" s="151">
        <f t="shared" si="5"/>
        <v>1.0608</v>
      </c>
    </row>
    <row r="367" spans="1:4">
      <c r="A367" s="149" t="s">
        <v>500</v>
      </c>
      <c r="B367" s="150">
        <v>34</v>
      </c>
      <c r="C367" s="150">
        <v>30</v>
      </c>
      <c r="D367" s="151">
        <f t="shared" si="5"/>
        <v>1.1333</v>
      </c>
    </row>
    <row r="368" spans="1:4">
      <c r="A368" s="149" t="s">
        <v>501</v>
      </c>
      <c r="B368" s="150">
        <v>30</v>
      </c>
      <c r="C368" s="150">
        <v>26</v>
      </c>
      <c r="D368" s="151">
        <f t="shared" si="5"/>
        <v>1.1538</v>
      </c>
    </row>
    <row r="369" spans="1:4">
      <c r="A369" s="149" t="s">
        <v>502</v>
      </c>
      <c r="B369" s="150">
        <v>4</v>
      </c>
      <c r="C369" s="150">
        <v>4</v>
      </c>
      <c r="D369" s="151">
        <f t="shared" si="5"/>
        <v>1</v>
      </c>
    </row>
    <row r="370" spans="1:4">
      <c r="A370" s="149" t="s">
        <v>503</v>
      </c>
      <c r="B370" s="150">
        <v>175</v>
      </c>
      <c r="C370" s="150">
        <v>100</v>
      </c>
      <c r="D370" s="151">
        <f t="shared" si="5"/>
        <v>1.75</v>
      </c>
    </row>
    <row r="371" spans="1:4">
      <c r="A371" s="149" t="s">
        <v>504</v>
      </c>
      <c r="B371" s="150">
        <v>175</v>
      </c>
      <c r="C371" s="150">
        <v>100</v>
      </c>
      <c r="D371" s="151">
        <f t="shared" si="5"/>
        <v>1.75</v>
      </c>
    </row>
    <row r="372" spans="1:4">
      <c r="A372" s="149" t="s">
        <v>505</v>
      </c>
      <c r="B372" s="150">
        <v>144</v>
      </c>
      <c r="C372" s="150">
        <v>887</v>
      </c>
      <c r="D372" s="151">
        <f t="shared" si="5"/>
        <v>0.1623</v>
      </c>
    </row>
    <row r="373" spans="1:4">
      <c r="A373" s="149" t="s">
        <v>506</v>
      </c>
      <c r="B373" s="150">
        <v>144</v>
      </c>
      <c r="C373" s="150">
        <v>887</v>
      </c>
      <c r="D373" s="151">
        <f t="shared" si="5"/>
        <v>0.1623</v>
      </c>
    </row>
    <row r="374" spans="1:4">
      <c r="A374" s="149" t="s">
        <v>507</v>
      </c>
      <c r="B374" s="150"/>
      <c r="C374" s="150">
        <v>400</v>
      </c>
      <c r="D374" s="151">
        <f t="shared" si="5"/>
        <v>0</v>
      </c>
    </row>
    <row r="375" spans="1:4">
      <c r="A375" s="149" t="s">
        <v>508</v>
      </c>
      <c r="B375" s="150">
        <v>114</v>
      </c>
      <c r="C375" s="150"/>
      <c r="D375" s="151" t="e">
        <f t="shared" si="5"/>
        <v>#DIV/0!</v>
      </c>
    </row>
    <row r="376" spans="1:4">
      <c r="A376" s="149" t="s">
        <v>509</v>
      </c>
      <c r="B376" s="150">
        <v>30</v>
      </c>
      <c r="C376" s="150"/>
      <c r="D376" s="151" t="e">
        <f t="shared" si="5"/>
        <v>#DIV/0!</v>
      </c>
    </row>
    <row r="377" spans="1:4">
      <c r="A377" s="149" t="s">
        <v>510</v>
      </c>
      <c r="B377" s="150"/>
      <c r="C377" s="150">
        <v>404</v>
      </c>
      <c r="D377" s="151">
        <f t="shared" si="5"/>
        <v>0</v>
      </c>
    </row>
    <row r="378" spans="1:4">
      <c r="A378" s="149" t="s">
        <v>511</v>
      </c>
      <c r="B378" s="150"/>
      <c r="C378" s="150">
        <v>84</v>
      </c>
      <c r="D378" s="151">
        <f t="shared" si="5"/>
        <v>0</v>
      </c>
    </row>
    <row r="379" spans="1:4">
      <c r="A379" s="149" t="s">
        <v>512</v>
      </c>
      <c r="B379" s="150">
        <v>607</v>
      </c>
      <c r="C379" s="150">
        <v>608</v>
      </c>
      <c r="D379" s="151">
        <f t="shared" si="5"/>
        <v>0.9984</v>
      </c>
    </row>
    <row r="380" spans="1:4">
      <c r="A380" s="149" t="s">
        <v>513</v>
      </c>
      <c r="B380" s="150">
        <v>602</v>
      </c>
      <c r="C380" s="150">
        <v>603</v>
      </c>
      <c r="D380" s="151">
        <f t="shared" si="5"/>
        <v>0.9983</v>
      </c>
    </row>
    <row r="381" spans="1:4">
      <c r="A381" s="149" t="s">
        <v>514</v>
      </c>
      <c r="B381" s="150">
        <v>600</v>
      </c>
      <c r="C381" s="150">
        <v>600</v>
      </c>
      <c r="D381" s="151">
        <f t="shared" si="5"/>
        <v>1</v>
      </c>
    </row>
    <row r="382" spans="1:4">
      <c r="A382" s="149" t="s">
        <v>515</v>
      </c>
      <c r="B382" s="150">
        <v>2</v>
      </c>
      <c r="C382" s="150">
        <v>3</v>
      </c>
      <c r="D382" s="151">
        <f t="shared" si="5"/>
        <v>0.6667</v>
      </c>
    </row>
    <row r="383" spans="1:4">
      <c r="A383" s="149" t="s">
        <v>516</v>
      </c>
      <c r="B383" s="150">
        <v>5</v>
      </c>
      <c r="C383" s="150">
        <v>5</v>
      </c>
      <c r="D383" s="151">
        <f t="shared" si="5"/>
        <v>1</v>
      </c>
    </row>
    <row r="384" spans="1:4">
      <c r="A384" s="149" t="s">
        <v>517</v>
      </c>
      <c r="B384" s="150">
        <v>5</v>
      </c>
      <c r="C384" s="150">
        <v>5</v>
      </c>
      <c r="D384" s="151">
        <f t="shared" si="5"/>
        <v>1</v>
      </c>
    </row>
    <row r="385" spans="1:4">
      <c r="A385" s="149" t="s">
        <v>518</v>
      </c>
      <c r="B385" s="150">
        <v>4506</v>
      </c>
      <c r="C385" s="150">
        <v>5982</v>
      </c>
      <c r="D385" s="151">
        <f t="shared" si="5"/>
        <v>0.7533</v>
      </c>
    </row>
    <row r="386" spans="1:4">
      <c r="A386" s="149" t="s">
        <v>519</v>
      </c>
      <c r="B386" s="150">
        <v>4506</v>
      </c>
      <c r="C386" s="150">
        <v>5982</v>
      </c>
      <c r="D386" s="151">
        <f t="shared" si="5"/>
        <v>0.7533</v>
      </c>
    </row>
    <row r="387" spans="1:4">
      <c r="A387" s="149" t="s">
        <v>520</v>
      </c>
      <c r="B387" s="150">
        <v>4506</v>
      </c>
      <c r="C387" s="150">
        <v>5982</v>
      </c>
      <c r="D387" s="151">
        <f t="shared" si="5"/>
        <v>0.7533</v>
      </c>
    </row>
    <row r="388" spans="1:4">
      <c r="A388" s="149" t="s">
        <v>521</v>
      </c>
      <c r="B388" s="150">
        <v>20385</v>
      </c>
      <c r="C388" s="150">
        <v>15922</v>
      </c>
      <c r="D388" s="151">
        <f t="shared" si="5"/>
        <v>1.2803</v>
      </c>
    </row>
    <row r="389" spans="1:4">
      <c r="A389" s="149" t="s">
        <v>522</v>
      </c>
      <c r="B389" s="150">
        <v>20385</v>
      </c>
      <c r="C389" s="150">
        <v>15922</v>
      </c>
      <c r="D389" s="151">
        <f t="shared" si="5"/>
        <v>1.2803</v>
      </c>
    </row>
    <row r="390" spans="1:4">
      <c r="A390" s="149" t="s">
        <v>523</v>
      </c>
      <c r="B390" s="150">
        <v>20385</v>
      </c>
      <c r="C390" s="150">
        <v>15922</v>
      </c>
      <c r="D390" s="151">
        <f t="shared" ref="D390:D394" si="6">+B390/C390</f>
        <v>1.2803</v>
      </c>
    </row>
    <row r="391" spans="1:4">
      <c r="A391" s="149" t="s">
        <v>524</v>
      </c>
      <c r="B391" s="150">
        <v>3107</v>
      </c>
      <c r="C391" s="150">
        <v>1500</v>
      </c>
      <c r="D391" s="151">
        <f t="shared" si="6"/>
        <v>2.0713</v>
      </c>
    </row>
    <row r="392" spans="1:4">
      <c r="A392" s="149" t="s">
        <v>525</v>
      </c>
      <c r="B392" s="150">
        <v>3107</v>
      </c>
      <c r="C392" s="150">
        <v>1500</v>
      </c>
      <c r="D392" s="151">
        <f t="shared" si="6"/>
        <v>2.0713</v>
      </c>
    </row>
    <row r="393" spans="1:4">
      <c r="A393" s="149" t="s">
        <v>526</v>
      </c>
      <c r="B393" s="150">
        <v>3107</v>
      </c>
      <c r="C393" s="150">
        <v>1500</v>
      </c>
      <c r="D393" s="151">
        <f t="shared" si="6"/>
        <v>2.0713</v>
      </c>
    </row>
    <row r="394" ht="18.6" customHeight="1" spans="1:4">
      <c r="A394" s="152" t="s">
        <v>120</v>
      </c>
      <c r="B394" s="150">
        <v>168465</v>
      </c>
      <c r="C394" s="150">
        <v>166396</v>
      </c>
      <c r="D394" s="151">
        <f t="shared" si="6"/>
        <v>1.0124</v>
      </c>
    </row>
    <row r="395" spans="1:4">
      <c r="A395" s="153" t="s">
        <v>121</v>
      </c>
      <c r="B395" s="154"/>
      <c r="C395" s="155"/>
      <c r="D395" s="151"/>
    </row>
    <row r="396" spans="1:4">
      <c r="A396" s="153" t="s">
        <v>122</v>
      </c>
      <c r="B396" s="154"/>
      <c r="C396" s="155"/>
      <c r="D396" s="151"/>
    </row>
    <row r="397" spans="1:4">
      <c r="A397" s="156" t="s">
        <v>123</v>
      </c>
      <c r="B397" s="157"/>
      <c r="C397" s="155"/>
      <c r="D397" s="151"/>
    </row>
    <row r="398" spans="1:4">
      <c r="A398" s="156" t="s">
        <v>124</v>
      </c>
      <c r="B398" s="157"/>
      <c r="C398" s="155"/>
      <c r="D398" s="151"/>
    </row>
    <row r="399" spans="1:4">
      <c r="A399" s="158" t="s">
        <v>125</v>
      </c>
      <c r="B399" s="158"/>
      <c r="C399" s="155"/>
      <c r="D399" s="151"/>
    </row>
    <row r="400" spans="1:4">
      <c r="A400" s="158" t="s">
        <v>126</v>
      </c>
      <c r="B400" s="154"/>
      <c r="C400" s="155"/>
      <c r="D400" s="151"/>
    </row>
    <row r="401" spans="1:4">
      <c r="A401" s="156" t="s">
        <v>127</v>
      </c>
      <c r="B401" s="154"/>
      <c r="C401" s="159"/>
      <c r="D401" s="151"/>
    </row>
    <row r="402" spans="1:4">
      <c r="A402" s="159" t="s">
        <v>128</v>
      </c>
      <c r="B402" s="154"/>
      <c r="C402" s="159"/>
      <c r="D402" s="151"/>
    </row>
    <row r="403" spans="1:4">
      <c r="A403" s="158" t="s">
        <v>129</v>
      </c>
      <c r="B403" s="154"/>
      <c r="C403" s="159"/>
      <c r="D403" s="151"/>
    </row>
    <row r="404" spans="1:4">
      <c r="A404" s="156" t="s">
        <v>130</v>
      </c>
      <c r="B404" s="154"/>
      <c r="C404" s="159"/>
      <c r="D404" s="151"/>
    </row>
    <row r="405" spans="1:4">
      <c r="A405" s="160" t="s">
        <v>131</v>
      </c>
      <c r="B405" s="154"/>
      <c r="C405" s="159"/>
      <c r="D405" s="151"/>
    </row>
    <row r="406" spans="1:4">
      <c r="A406" s="160" t="s">
        <v>132</v>
      </c>
      <c r="B406" s="154"/>
      <c r="C406" s="159"/>
      <c r="D406" s="151"/>
    </row>
    <row r="407" spans="1:4">
      <c r="A407" s="161" t="s">
        <v>133</v>
      </c>
      <c r="B407" s="154"/>
      <c r="C407" s="159"/>
      <c r="D407" s="151"/>
    </row>
    <row r="408" spans="1:4">
      <c r="A408" s="160" t="s">
        <v>134</v>
      </c>
      <c r="B408" s="154"/>
      <c r="C408" s="159"/>
      <c r="D408" s="151"/>
    </row>
    <row r="409" spans="1:4">
      <c r="A409" s="154" t="s">
        <v>135</v>
      </c>
      <c r="B409" s="154"/>
      <c r="C409" s="159"/>
      <c r="D409" s="151"/>
    </row>
    <row r="410" spans="1:4">
      <c r="A410" s="152" t="s">
        <v>136</v>
      </c>
      <c r="B410" s="150">
        <f>+B394</f>
        <v>168465</v>
      </c>
      <c r="C410" s="150">
        <f>+C394</f>
        <v>166396</v>
      </c>
      <c r="D410" s="151">
        <f>+B410/C410</f>
        <v>1.0124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>
    <oddFooter>&amp;C附表1-4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B11" sqref="B11"/>
    </sheetView>
  </sheetViews>
  <sheetFormatPr defaultColWidth="9" defaultRowHeight="11.25" outlineLevelCol="3"/>
  <cols>
    <col min="1" max="1" width="37.6" style="134" customWidth="1"/>
    <col min="2" max="4" width="11.1" style="134" customWidth="1"/>
    <col min="5" max="228" width="9" style="134"/>
    <col min="229" max="229" width="20.1" style="134" customWidth="1"/>
    <col min="230" max="230" width="9.6" style="134" customWidth="1"/>
    <col min="231" max="231" width="8.6" style="134" customWidth="1"/>
    <col min="232" max="232" width="8.9" style="134" customWidth="1"/>
    <col min="233" max="235" width="7.6" style="134" customWidth="1"/>
    <col min="236" max="236" width="8.1" style="134" customWidth="1"/>
    <col min="237" max="237" width="7.6" style="134" customWidth="1"/>
    <col min="238" max="238" width="9" style="134" customWidth="1"/>
    <col min="239" max="484" width="9" style="134"/>
    <col min="485" max="485" width="20.1" style="134" customWidth="1"/>
    <col min="486" max="486" width="9.6" style="134" customWidth="1"/>
    <col min="487" max="487" width="8.6" style="134" customWidth="1"/>
    <col min="488" max="488" width="8.9" style="134" customWidth="1"/>
    <col min="489" max="491" width="7.6" style="134" customWidth="1"/>
    <col min="492" max="492" width="8.1" style="134" customWidth="1"/>
    <col min="493" max="493" width="7.6" style="134" customWidth="1"/>
    <col min="494" max="494" width="9" style="134" customWidth="1"/>
    <col min="495" max="740" width="9" style="134"/>
    <col min="741" max="741" width="20.1" style="134" customWidth="1"/>
    <col min="742" max="742" width="9.6" style="134" customWidth="1"/>
    <col min="743" max="743" width="8.6" style="134" customWidth="1"/>
    <col min="744" max="744" width="8.9" style="134" customWidth="1"/>
    <col min="745" max="747" width="7.6" style="134" customWidth="1"/>
    <col min="748" max="748" width="8.1" style="134" customWidth="1"/>
    <col min="749" max="749" width="7.6" style="134" customWidth="1"/>
    <col min="750" max="750" width="9" style="134" customWidth="1"/>
    <col min="751" max="996" width="9" style="134"/>
    <col min="997" max="997" width="20.1" style="134" customWidth="1"/>
    <col min="998" max="998" width="9.6" style="134" customWidth="1"/>
    <col min="999" max="999" width="8.6" style="134" customWidth="1"/>
    <col min="1000" max="1000" width="8.9" style="134" customWidth="1"/>
    <col min="1001" max="1003" width="7.6" style="134" customWidth="1"/>
    <col min="1004" max="1004" width="8.1" style="134" customWidth="1"/>
    <col min="1005" max="1005" width="7.6" style="134" customWidth="1"/>
    <col min="1006" max="1006" width="9" style="134" customWidth="1"/>
    <col min="1007" max="1252" width="9" style="134"/>
    <col min="1253" max="1253" width="20.1" style="134" customWidth="1"/>
    <col min="1254" max="1254" width="9.6" style="134" customWidth="1"/>
    <col min="1255" max="1255" width="8.6" style="134" customWidth="1"/>
    <col min="1256" max="1256" width="8.9" style="134" customWidth="1"/>
    <col min="1257" max="1259" width="7.6" style="134" customWidth="1"/>
    <col min="1260" max="1260" width="8.1" style="134" customWidth="1"/>
    <col min="1261" max="1261" width="7.6" style="134" customWidth="1"/>
    <col min="1262" max="1262" width="9" style="134" customWidth="1"/>
    <col min="1263" max="1508" width="9" style="134"/>
    <col min="1509" max="1509" width="20.1" style="134" customWidth="1"/>
    <col min="1510" max="1510" width="9.6" style="134" customWidth="1"/>
    <col min="1511" max="1511" width="8.6" style="134" customWidth="1"/>
    <col min="1512" max="1512" width="8.9" style="134" customWidth="1"/>
    <col min="1513" max="1515" width="7.6" style="134" customWidth="1"/>
    <col min="1516" max="1516" width="8.1" style="134" customWidth="1"/>
    <col min="1517" max="1517" width="7.6" style="134" customWidth="1"/>
    <col min="1518" max="1518" width="9" style="134" customWidth="1"/>
    <col min="1519" max="1764" width="9" style="134"/>
    <col min="1765" max="1765" width="20.1" style="134" customWidth="1"/>
    <col min="1766" max="1766" width="9.6" style="134" customWidth="1"/>
    <col min="1767" max="1767" width="8.6" style="134" customWidth="1"/>
    <col min="1768" max="1768" width="8.9" style="134" customWidth="1"/>
    <col min="1769" max="1771" width="7.6" style="134" customWidth="1"/>
    <col min="1772" max="1772" width="8.1" style="134" customWidth="1"/>
    <col min="1773" max="1773" width="7.6" style="134" customWidth="1"/>
    <col min="1774" max="1774" width="9" style="134" customWidth="1"/>
    <col min="1775" max="2020" width="9" style="134"/>
    <col min="2021" max="2021" width="20.1" style="134" customWidth="1"/>
    <col min="2022" max="2022" width="9.6" style="134" customWidth="1"/>
    <col min="2023" max="2023" width="8.6" style="134" customWidth="1"/>
    <col min="2024" max="2024" width="8.9" style="134" customWidth="1"/>
    <col min="2025" max="2027" width="7.6" style="134" customWidth="1"/>
    <col min="2028" max="2028" width="8.1" style="134" customWidth="1"/>
    <col min="2029" max="2029" width="7.6" style="134" customWidth="1"/>
    <col min="2030" max="2030" width="9" style="134" customWidth="1"/>
    <col min="2031" max="2276" width="9" style="134"/>
    <col min="2277" max="2277" width="20.1" style="134" customWidth="1"/>
    <col min="2278" max="2278" width="9.6" style="134" customWidth="1"/>
    <col min="2279" max="2279" width="8.6" style="134" customWidth="1"/>
    <col min="2280" max="2280" width="8.9" style="134" customWidth="1"/>
    <col min="2281" max="2283" width="7.6" style="134" customWidth="1"/>
    <col min="2284" max="2284" width="8.1" style="134" customWidth="1"/>
    <col min="2285" max="2285" width="7.6" style="134" customWidth="1"/>
    <col min="2286" max="2286" width="9" style="134" customWidth="1"/>
    <col min="2287" max="2532" width="9" style="134"/>
    <col min="2533" max="2533" width="20.1" style="134" customWidth="1"/>
    <col min="2534" max="2534" width="9.6" style="134" customWidth="1"/>
    <col min="2535" max="2535" width="8.6" style="134" customWidth="1"/>
    <col min="2536" max="2536" width="8.9" style="134" customWidth="1"/>
    <col min="2537" max="2539" width="7.6" style="134" customWidth="1"/>
    <col min="2540" max="2540" width="8.1" style="134" customWidth="1"/>
    <col min="2541" max="2541" width="7.6" style="134" customWidth="1"/>
    <col min="2542" max="2542" width="9" style="134" customWidth="1"/>
    <col min="2543" max="2788" width="9" style="134"/>
    <col min="2789" max="2789" width="20.1" style="134" customWidth="1"/>
    <col min="2790" max="2790" width="9.6" style="134" customWidth="1"/>
    <col min="2791" max="2791" width="8.6" style="134" customWidth="1"/>
    <col min="2792" max="2792" width="8.9" style="134" customWidth="1"/>
    <col min="2793" max="2795" width="7.6" style="134" customWidth="1"/>
    <col min="2796" max="2796" width="8.1" style="134" customWidth="1"/>
    <col min="2797" max="2797" width="7.6" style="134" customWidth="1"/>
    <col min="2798" max="2798" width="9" style="134" customWidth="1"/>
    <col min="2799" max="3044" width="9" style="134"/>
    <col min="3045" max="3045" width="20.1" style="134" customWidth="1"/>
    <col min="3046" max="3046" width="9.6" style="134" customWidth="1"/>
    <col min="3047" max="3047" width="8.6" style="134" customWidth="1"/>
    <col min="3048" max="3048" width="8.9" style="134" customWidth="1"/>
    <col min="3049" max="3051" width="7.6" style="134" customWidth="1"/>
    <col min="3052" max="3052" width="8.1" style="134" customWidth="1"/>
    <col min="3053" max="3053" width="7.6" style="134" customWidth="1"/>
    <col min="3054" max="3054" width="9" style="134" customWidth="1"/>
    <col min="3055" max="3300" width="9" style="134"/>
    <col min="3301" max="3301" width="20.1" style="134" customWidth="1"/>
    <col min="3302" max="3302" width="9.6" style="134" customWidth="1"/>
    <col min="3303" max="3303" width="8.6" style="134" customWidth="1"/>
    <col min="3304" max="3304" width="8.9" style="134" customWidth="1"/>
    <col min="3305" max="3307" width="7.6" style="134" customWidth="1"/>
    <col min="3308" max="3308" width="8.1" style="134" customWidth="1"/>
    <col min="3309" max="3309" width="7.6" style="134" customWidth="1"/>
    <col min="3310" max="3310" width="9" style="134" customWidth="1"/>
    <col min="3311" max="3556" width="9" style="134"/>
    <col min="3557" max="3557" width="20.1" style="134" customWidth="1"/>
    <col min="3558" max="3558" width="9.6" style="134" customWidth="1"/>
    <col min="3559" max="3559" width="8.6" style="134" customWidth="1"/>
    <col min="3560" max="3560" width="8.9" style="134" customWidth="1"/>
    <col min="3561" max="3563" width="7.6" style="134" customWidth="1"/>
    <col min="3564" max="3564" width="8.1" style="134" customWidth="1"/>
    <col min="3565" max="3565" width="7.6" style="134" customWidth="1"/>
    <col min="3566" max="3566" width="9" style="134" customWidth="1"/>
    <col min="3567" max="3812" width="9" style="134"/>
    <col min="3813" max="3813" width="20.1" style="134" customWidth="1"/>
    <col min="3814" max="3814" width="9.6" style="134" customWidth="1"/>
    <col min="3815" max="3815" width="8.6" style="134" customWidth="1"/>
    <col min="3816" max="3816" width="8.9" style="134" customWidth="1"/>
    <col min="3817" max="3819" width="7.6" style="134" customWidth="1"/>
    <col min="3820" max="3820" width="8.1" style="134" customWidth="1"/>
    <col min="3821" max="3821" width="7.6" style="134" customWidth="1"/>
    <col min="3822" max="3822" width="9" style="134" customWidth="1"/>
    <col min="3823" max="4068" width="9" style="134"/>
    <col min="4069" max="4069" width="20.1" style="134" customWidth="1"/>
    <col min="4070" max="4070" width="9.6" style="134" customWidth="1"/>
    <col min="4071" max="4071" width="8.6" style="134" customWidth="1"/>
    <col min="4072" max="4072" width="8.9" style="134" customWidth="1"/>
    <col min="4073" max="4075" width="7.6" style="134" customWidth="1"/>
    <col min="4076" max="4076" width="8.1" style="134" customWidth="1"/>
    <col min="4077" max="4077" width="7.6" style="134" customWidth="1"/>
    <col min="4078" max="4078" width="9" style="134" customWidth="1"/>
    <col min="4079" max="4324" width="9" style="134"/>
    <col min="4325" max="4325" width="20.1" style="134" customWidth="1"/>
    <col min="4326" max="4326" width="9.6" style="134" customWidth="1"/>
    <col min="4327" max="4327" width="8.6" style="134" customWidth="1"/>
    <col min="4328" max="4328" width="8.9" style="134" customWidth="1"/>
    <col min="4329" max="4331" width="7.6" style="134" customWidth="1"/>
    <col min="4332" max="4332" width="8.1" style="134" customWidth="1"/>
    <col min="4333" max="4333" width="7.6" style="134" customWidth="1"/>
    <col min="4334" max="4334" width="9" style="134" customWidth="1"/>
    <col min="4335" max="4580" width="9" style="134"/>
    <col min="4581" max="4581" width="20.1" style="134" customWidth="1"/>
    <col min="4582" max="4582" width="9.6" style="134" customWidth="1"/>
    <col min="4583" max="4583" width="8.6" style="134" customWidth="1"/>
    <col min="4584" max="4584" width="8.9" style="134" customWidth="1"/>
    <col min="4585" max="4587" width="7.6" style="134" customWidth="1"/>
    <col min="4588" max="4588" width="8.1" style="134" customWidth="1"/>
    <col min="4589" max="4589" width="7.6" style="134" customWidth="1"/>
    <col min="4590" max="4590" width="9" style="134" customWidth="1"/>
    <col min="4591" max="4836" width="9" style="134"/>
    <col min="4837" max="4837" width="20.1" style="134" customWidth="1"/>
    <col min="4838" max="4838" width="9.6" style="134" customWidth="1"/>
    <col min="4839" max="4839" width="8.6" style="134" customWidth="1"/>
    <col min="4840" max="4840" width="8.9" style="134" customWidth="1"/>
    <col min="4841" max="4843" width="7.6" style="134" customWidth="1"/>
    <col min="4844" max="4844" width="8.1" style="134" customWidth="1"/>
    <col min="4845" max="4845" width="7.6" style="134" customWidth="1"/>
    <col min="4846" max="4846" width="9" style="134" customWidth="1"/>
    <col min="4847" max="5092" width="9" style="134"/>
    <col min="5093" max="5093" width="20.1" style="134" customWidth="1"/>
    <col min="5094" max="5094" width="9.6" style="134" customWidth="1"/>
    <col min="5095" max="5095" width="8.6" style="134" customWidth="1"/>
    <col min="5096" max="5096" width="8.9" style="134" customWidth="1"/>
    <col min="5097" max="5099" width="7.6" style="134" customWidth="1"/>
    <col min="5100" max="5100" width="8.1" style="134" customWidth="1"/>
    <col min="5101" max="5101" width="7.6" style="134" customWidth="1"/>
    <col min="5102" max="5102" width="9" style="134" customWidth="1"/>
    <col min="5103" max="5348" width="9" style="134"/>
    <col min="5349" max="5349" width="20.1" style="134" customWidth="1"/>
    <col min="5350" max="5350" width="9.6" style="134" customWidth="1"/>
    <col min="5351" max="5351" width="8.6" style="134" customWidth="1"/>
    <col min="5352" max="5352" width="8.9" style="134" customWidth="1"/>
    <col min="5353" max="5355" width="7.6" style="134" customWidth="1"/>
    <col min="5356" max="5356" width="8.1" style="134" customWidth="1"/>
    <col min="5357" max="5357" width="7.6" style="134" customWidth="1"/>
    <col min="5358" max="5358" width="9" style="134" customWidth="1"/>
    <col min="5359" max="5604" width="9" style="134"/>
    <col min="5605" max="5605" width="20.1" style="134" customWidth="1"/>
    <col min="5606" max="5606" width="9.6" style="134" customWidth="1"/>
    <col min="5607" max="5607" width="8.6" style="134" customWidth="1"/>
    <col min="5608" max="5608" width="8.9" style="134" customWidth="1"/>
    <col min="5609" max="5611" width="7.6" style="134" customWidth="1"/>
    <col min="5612" max="5612" width="8.1" style="134" customWidth="1"/>
    <col min="5613" max="5613" width="7.6" style="134" customWidth="1"/>
    <col min="5614" max="5614" width="9" style="134" customWidth="1"/>
    <col min="5615" max="5860" width="9" style="134"/>
    <col min="5861" max="5861" width="20.1" style="134" customWidth="1"/>
    <col min="5862" max="5862" width="9.6" style="134" customWidth="1"/>
    <col min="5863" max="5863" width="8.6" style="134" customWidth="1"/>
    <col min="5864" max="5864" width="8.9" style="134" customWidth="1"/>
    <col min="5865" max="5867" width="7.6" style="134" customWidth="1"/>
    <col min="5868" max="5868" width="8.1" style="134" customWidth="1"/>
    <col min="5869" max="5869" width="7.6" style="134" customWidth="1"/>
    <col min="5870" max="5870" width="9" style="134" customWidth="1"/>
    <col min="5871" max="6116" width="9" style="134"/>
    <col min="6117" max="6117" width="20.1" style="134" customWidth="1"/>
    <col min="6118" max="6118" width="9.6" style="134" customWidth="1"/>
    <col min="6119" max="6119" width="8.6" style="134" customWidth="1"/>
    <col min="6120" max="6120" width="8.9" style="134" customWidth="1"/>
    <col min="6121" max="6123" width="7.6" style="134" customWidth="1"/>
    <col min="6124" max="6124" width="8.1" style="134" customWidth="1"/>
    <col min="6125" max="6125" width="7.6" style="134" customWidth="1"/>
    <col min="6126" max="6126" width="9" style="134" customWidth="1"/>
    <col min="6127" max="6372" width="9" style="134"/>
    <col min="6373" max="6373" width="20.1" style="134" customWidth="1"/>
    <col min="6374" max="6374" width="9.6" style="134" customWidth="1"/>
    <col min="6375" max="6375" width="8.6" style="134" customWidth="1"/>
    <col min="6376" max="6376" width="8.9" style="134" customWidth="1"/>
    <col min="6377" max="6379" width="7.6" style="134" customWidth="1"/>
    <col min="6380" max="6380" width="8.1" style="134" customWidth="1"/>
    <col min="6381" max="6381" width="7.6" style="134" customWidth="1"/>
    <col min="6382" max="6382" width="9" style="134" customWidth="1"/>
    <col min="6383" max="6628" width="9" style="134"/>
    <col min="6629" max="6629" width="20.1" style="134" customWidth="1"/>
    <col min="6630" max="6630" width="9.6" style="134" customWidth="1"/>
    <col min="6631" max="6631" width="8.6" style="134" customWidth="1"/>
    <col min="6632" max="6632" width="8.9" style="134" customWidth="1"/>
    <col min="6633" max="6635" width="7.6" style="134" customWidth="1"/>
    <col min="6636" max="6636" width="8.1" style="134" customWidth="1"/>
    <col min="6637" max="6637" width="7.6" style="134" customWidth="1"/>
    <col min="6638" max="6638" width="9" style="134" customWidth="1"/>
    <col min="6639" max="6884" width="9" style="134"/>
    <col min="6885" max="6885" width="20.1" style="134" customWidth="1"/>
    <col min="6886" max="6886" width="9.6" style="134" customWidth="1"/>
    <col min="6887" max="6887" width="8.6" style="134" customWidth="1"/>
    <col min="6888" max="6888" width="8.9" style="134" customWidth="1"/>
    <col min="6889" max="6891" width="7.6" style="134" customWidth="1"/>
    <col min="6892" max="6892" width="8.1" style="134" customWidth="1"/>
    <col min="6893" max="6893" width="7.6" style="134" customWidth="1"/>
    <col min="6894" max="6894" width="9" style="134" customWidth="1"/>
    <col min="6895" max="7140" width="9" style="134"/>
    <col min="7141" max="7141" width="20.1" style="134" customWidth="1"/>
    <col min="7142" max="7142" width="9.6" style="134" customWidth="1"/>
    <col min="7143" max="7143" width="8.6" style="134" customWidth="1"/>
    <col min="7144" max="7144" width="8.9" style="134" customWidth="1"/>
    <col min="7145" max="7147" width="7.6" style="134" customWidth="1"/>
    <col min="7148" max="7148" width="8.1" style="134" customWidth="1"/>
    <col min="7149" max="7149" width="7.6" style="134" customWidth="1"/>
    <col min="7150" max="7150" width="9" style="134" customWidth="1"/>
    <col min="7151" max="7396" width="9" style="134"/>
    <col min="7397" max="7397" width="20.1" style="134" customWidth="1"/>
    <col min="7398" max="7398" width="9.6" style="134" customWidth="1"/>
    <col min="7399" max="7399" width="8.6" style="134" customWidth="1"/>
    <col min="7400" max="7400" width="8.9" style="134" customWidth="1"/>
    <col min="7401" max="7403" width="7.6" style="134" customWidth="1"/>
    <col min="7404" max="7404" width="8.1" style="134" customWidth="1"/>
    <col min="7405" max="7405" width="7.6" style="134" customWidth="1"/>
    <col min="7406" max="7406" width="9" style="134" customWidth="1"/>
    <col min="7407" max="7652" width="9" style="134"/>
    <col min="7653" max="7653" width="20.1" style="134" customWidth="1"/>
    <col min="7654" max="7654" width="9.6" style="134" customWidth="1"/>
    <col min="7655" max="7655" width="8.6" style="134" customWidth="1"/>
    <col min="7656" max="7656" width="8.9" style="134" customWidth="1"/>
    <col min="7657" max="7659" width="7.6" style="134" customWidth="1"/>
    <col min="7660" max="7660" width="8.1" style="134" customWidth="1"/>
    <col min="7661" max="7661" width="7.6" style="134" customWidth="1"/>
    <col min="7662" max="7662" width="9" style="134" customWidth="1"/>
    <col min="7663" max="7908" width="9" style="134"/>
    <col min="7909" max="7909" width="20.1" style="134" customWidth="1"/>
    <col min="7910" max="7910" width="9.6" style="134" customWidth="1"/>
    <col min="7911" max="7911" width="8.6" style="134" customWidth="1"/>
    <col min="7912" max="7912" width="8.9" style="134" customWidth="1"/>
    <col min="7913" max="7915" width="7.6" style="134" customWidth="1"/>
    <col min="7916" max="7916" width="8.1" style="134" customWidth="1"/>
    <col min="7917" max="7917" width="7.6" style="134" customWidth="1"/>
    <col min="7918" max="7918" width="9" style="134" customWidth="1"/>
    <col min="7919" max="8164" width="9" style="134"/>
    <col min="8165" max="8165" width="20.1" style="134" customWidth="1"/>
    <col min="8166" max="8166" width="9.6" style="134" customWidth="1"/>
    <col min="8167" max="8167" width="8.6" style="134" customWidth="1"/>
    <col min="8168" max="8168" width="8.9" style="134" customWidth="1"/>
    <col min="8169" max="8171" width="7.6" style="134" customWidth="1"/>
    <col min="8172" max="8172" width="8.1" style="134" customWidth="1"/>
    <col min="8173" max="8173" width="7.6" style="134" customWidth="1"/>
    <col min="8174" max="8174" width="9" style="134" customWidth="1"/>
    <col min="8175" max="8420" width="9" style="134"/>
    <col min="8421" max="8421" width="20.1" style="134" customWidth="1"/>
    <col min="8422" max="8422" width="9.6" style="134" customWidth="1"/>
    <col min="8423" max="8423" width="8.6" style="134" customWidth="1"/>
    <col min="8424" max="8424" width="8.9" style="134" customWidth="1"/>
    <col min="8425" max="8427" width="7.6" style="134" customWidth="1"/>
    <col min="8428" max="8428" width="8.1" style="134" customWidth="1"/>
    <col min="8429" max="8429" width="7.6" style="134" customWidth="1"/>
    <col min="8430" max="8430" width="9" style="134" customWidth="1"/>
    <col min="8431" max="8676" width="9" style="134"/>
    <col min="8677" max="8677" width="20.1" style="134" customWidth="1"/>
    <col min="8678" max="8678" width="9.6" style="134" customWidth="1"/>
    <col min="8679" max="8679" width="8.6" style="134" customWidth="1"/>
    <col min="8680" max="8680" width="8.9" style="134" customWidth="1"/>
    <col min="8681" max="8683" width="7.6" style="134" customWidth="1"/>
    <col min="8684" max="8684" width="8.1" style="134" customWidth="1"/>
    <col min="8685" max="8685" width="7.6" style="134" customWidth="1"/>
    <col min="8686" max="8686" width="9" style="134" customWidth="1"/>
    <col min="8687" max="8932" width="9" style="134"/>
    <col min="8933" max="8933" width="20.1" style="134" customWidth="1"/>
    <col min="8934" max="8934" width="9.6" style="134" customWidth="1"/>
    <col min="8935" max="8935" width="8.6" style="134" customWidth="1"/>
    <col min="8936" max="8936" width="8.9" style="134" customWidth="1"/>
    <col min="8937" max="8939" width="7.6" style="134" customWidth="1"/>
    <col min="8940" max="8940" width="8.1" style="134" customWidth="1"/>
    <col min="8941" max="8941" width="7.6" style="134" customWidth="1"/>
    <col min="8942" max="8942" width="9" style="134" customWidth="1"/>
    <col min="8943" max="9188" width="9" style="134"/>
    <col min="9189" max="9189" width="20.1" style="134" customWidth="1"/>
    <col min="9190" max="9190" width="9.6" style="134" customWidth="1"/>
    <col min="9191" max="9191" width="8.6" style="134" customWidth="1"/>
    <col min="9192" max="9192" width="8.9" style="134" customWidth="1"/>
    <col min="9193" max="9195" width="7.6" style="134" customWidth="1"/>
    <col min="9196" max="9196" width="8.1" style="134" customWidth="1"/>
    <col min="9197" max="9197" width="7.6" style="134" customWidth="1"/>
    <col min="9198" max="9198" width="9" style="134" customWidth="1"/>
    <col min="9199" max="9444" width="9" style="134"/>
    <col min="9445" max="9445" width="20.1" style="134" customWidth="1"/>
    <col min="9446" max="9446" width="9.6" style="134" customWidth="1"/>
    <col min="9447" max="9447" width="8.6" style="134" customWidth="1"/>
    <col min="9448" max="9448" width="8.9" style="134" customWidth="1"/>
    <col min="9449" max="9451" width="7.6" style="134" customWidth="1"/>
    <col min="9452" max="9452" width="8.1" style="134" customWidth="1"/>
    <col min="9453" max="9453" width="7.6" style="134" customWidth="1"/>
    <col min="9454" max="9454" width="9" style="134" customWidth="1"/>
    <col min="9455" max="9700" width="9" style="134"/>
    <col min="9701" max="9701" width="20.1" style="134" customWidth="1"/>
    <col min="9702" max="9702" width="9.6" style="134" customWidth="1"/>
    <col min="9703" max="9703" width="8.6" style="134" customWidth="1"/>
    <col min="9704" max="9704" width="8.9" style="134" customWidth="1"/>
    <col min="9705" max="9707" width="7.6" style="134" customWidth="1"/>
    <col min="9708" max="9708" width="8.1" style="134" customWidth="1"/>
    <col min="9709" max="9709" width="7.6" style="134" customWidth="1"/>
    <col min="9710" max="9710" width="9" style="134" customWidth="1"/>
    <col min="9711" max="9956" width="9" style="134"/>
    <col min="9957" max="9957" width="20.1" style="134" customWidth="1"/>
    <col min="9958" max="9958" width="9.6" style="134" customWidth="1"/>
    <col min="9959" max="9959" width="8.6" style="134" customWidth="1"/>
    <col min="9960" max="9960" width="8.9" style="134" customWidth="1"/>
    <col min="9961" max="9963" width="7.6" style="134" customWidth="1"/>
    <col min="9964" max="9964" width="8.1" style="134" customWidth="1"/>
    <col min="9965" max="9965" width="7.6" style="134" customWidth="1"/>
    <col min="9966" max="9966" width="9" style="134" customWidth="1"/>
    <col min="9967" max="10212" width="9" style="134"/>
    <col min="10213" max="10213" width="20.1" style="134" customWidth="1"/>
    <col min="10214" max="10214" width="9.6" style="134" customWidth="1"/>
    <col min="10215" max="10215" width="8.6" style="134" customWidth="1"/>
    <col min="10216" max="10216" width="8.9" style="134" customWidth="1"/>
    <col min="10217" max="10219" width="7.6" style="134" customWidth="1"/>
    <col min="10220" max="10220" width="8.1" style="134" customWidth="1"/>
    <col min="10221" max="10221" width="7.6" style="134" customWidth="1"/>
    <col min="10222" max="10222" width="9" style="134" customWidth="1"/>
    <col min="10223" max="10468" width="9" style="134"/>
    <col min="10469" max="10469" width="20.1" style="134" customWidth="1"/>
    <col min="10470" max="10470" width="9.6" style="134" customWidth="1"/>
    <col min="10471" max="10471" width="8.6" style="134" customWidth="1"/>
    <col min="10472" max="10472" width="8.9" style="134" customWidth="1"/>
    <col min="10473" max="10475" width="7.6" style="134" customWidth="1"/>
    <col min="10476" max="10476" width="8.1" style="134" customWidth="1"/>
    <col min="10477" max="10477" width="7.6" style="134" customWidth="1"/>
    <col min="10478" max="10478" width="9" style="134" customWidth="1"/>
    <col min="10479" max="10724" width="9" style="134"/>
    <col min="10725" max="10725" width="20.1" style="134" customWidth="1"/>
    <col min="10726" max="10726" width="9.6" style="134" customWidth="1"/>
    <col min="10727" max="10727" width="8.6" style="134" customWidth="1"/>
    <col min="10728" max="10728" width="8.9" style="134" customWidth="1"/>
    <col min="10729" max="10731" width="7.6" style="134" customWidth="1"/>
    <col min="10732" max="10732" width="8.1" style="134" customWidth="1"/>
    <col min="10733" max="10733" width="7.6" style="134" customWidth="1"/>
    <col min="10734" max="10734" width="9" style="134" customWidth="1"/>
    <col min="10735" max="10980" width="9" style="134"/>
    <col min="10981" max="10981" width="20.1" style="134" customWidth="1"/>
    <col min="10982" max="10982" width="9.6" style="134" customWidth="1"/>
    <col min="10983" max="10983" width="8.6" style="134" customWidth="1"/>
    <col min="10984" max="10984" width="8.9" style="134" customWidth="1"/>
    <col min="10985" max="10987" width="7.6" style="134" customWidth="1"/>
    <col min="10988" max="10988" width="8.1" style="134" customWidth="1"/>
    <col min="10989" max="10989" width="7.6" style="134" customWidth="1"/>
    <col min="10990" max="10990" width="9" style="134" customWidth="1"/>
    <col min="10991" max="11236" width="9" style="134"/>
    <col min="11237" max="11237" width="20.1" style="134" customWidth="1"/>
    <col min="11238" max="11238" width="9.6" style="134" customWidth="1"/>
    <col min="11239" max="11239" width="8.6" style="134" customWidth="1"/>
    <col min="11240" max="11240" width="8.9" style="134" customWidth="1"/>
    <col min="11241" max="11243" width="7.6" style="134" customWidth="1"/>
    <col min="11244" max="11244" width="8.1" style="134" customWidth="1"/>
    <col min="11245" max="11245" width="7.6" style="134" customWidth="1"/>
    <col min="11246" max="11246" width="9" style="134" customWidth="1"/>
    <col min="11247" max="11492" width="9" style="134"/>
    <col min="11493" max="11493" width="20.1" style="134" customWidth="1"/>
    <col min="11494" max="11494" width="9.6" style="134" customWidth="1"/>
    <col min="11495" max="11495" width="8.6" style="134" customWidth="1"/>
    <col min="11496" max="11496" width="8.9" style="134" customWidth="1"/>
    <col min="11497" max="11499" width="7.6" style="134" customWidth="1"/>
    <col min="11500" max="11500" width="8.1" style="134" customWidth="1"/>
    <col min="11501" max="11501" width="7.6" style="134" customWidth="1"/>
    <col min="11502" max="11502" width="9" style="134" customWidth="1"/>
    <col min="11503" max="11748" width="9" style="134"/>
    <col min="11749" max="11749" width="20.1" style="134" customWidth="1"/>
    <col min="11750" max="11750" width="9.6" style="134" customWidth="1"/>
    <col min="11751" max="11751" width="8.6" style="134" customWidth="1"/>
    <col min="11752" max="11752" width="8.9" style="134" customWidth="1"/>
    <col min="11753" max="11755" width="7.6" style="134" customWidth="1"/>
    <col min="11756" max="11756" width="8.1" style="134" customWidth="1"/>
    <col min="11757" max="11757" width="7.6" style="134" customWidth="1"/>
    <col min="11758" max="11758" width="9" style="134" customWidth="1"/>
    <col min="11759" max="12004" width="9" style="134"/>
    <col min="12005" max="12005" width="20.1" style="134" customWidth="1"/>
    <col min="12006" max="12006" width="9.6" style="134" customWidth="1"/>
    <col min="12007" max="12007" width="8.6" style="134" customWidth="1"/>
    <col min="12008" max="12008" width="8.9" style="134" customWidth="1"/>
    <col min="12009" max="12011" width="7.6" style="134" customWidth="1"/>
    <col min="12012" max="12012" width="8.1" style="134" customWidth="1"/>
    <col min="12013" max="12013" width="7.6" style="134" customWidth="1"/>
    <col min="12014" max="12014" width="9" style="134" customWidth="1"/>
    <col min="12015" max="12260" width="9" style="134"/>
    <col min="12261" max="12261" width="20.1" style="134" customWidth="1"/>
    <col min="12262" max="12262" width="9.6" style="134" customWidth="1"/>
    <col min="12263" max="12263" width="8.6" style="134" customWidth="1"/>
    <col min="12264" max="12264" width="8.9" style="134" customWidth="1"/>
    <col min="12265" max="12267" width="7.6" style="134" customWidth="1"/>
    <col min="12268" max="12268" width="8.1" style="134" customWidth="1"/>
    <col min="12269" max="12269" width="7.6" style="134" customWidth="1"/>
    <col min="12270" max="12270" width="9" style="134" customWidth="1"/>
    <col min="12271" max="12516" width="9" style="134"/>
    <col min="12517" max="12517" width="20.1" style="134" customWidth="1"/>
    <col min="12518" max="12518" width="9.6" style="134" customWidth="1"/>
    <col min="12519" max="12519" width="8.6" style="134" customWidth="1"/>
    <col min="12520" max="12520" width="8.9" style="134" customWidth="1"/>
    <col min="12521" max="12523" width="7.6" style="134" customWidth="1"/>
    <col min="12524" max="12524" width="8.1" style="134" customWidth="1"/>
    <col min="12525" max="12525" width="7.6" style="134" customWidth="1"/>
    <col min="12526" max="12526" width="9" style="134" customWidth="1"/>
    <col min="12527" max="12772" width="9" style="134"/>
    <col min="12773" max="12773" width="20.1" style="134" customWidth="1"/>
    <col min="12774" max="12774" width="9.6" style="134" customWidth="1"/>
    <col min="12775" max="12775" width="8.6" style="134" customWidth="1"/>
    <col min="12776" max="12776" width="8.9" style="134" customWidth="1"/>
    <col min="12777" max="12779" width="7.6" style="134" customWidth="1"/>
    <col min="12780" max="12780" width="8.1" style="134" customWidth="1"/>
    <col min="12781" max="12781" width="7.6" style="134" customWidth="1"/>
    <col min="12782" max="12782" width="9" style="134" customWidth="1"/>
    <col min="12783" max="13028" width="9" style="134"/>
    <col min="13029" max="13029" width="20.1" style="134" customWidth="1"/>
    <col min="13030" max="13030" width="9.6" style="134" customWidth="1"/>
    <col min="13031" max="13031" width="8.6" style="134" customWidth="1"/>
    <col min="13032" max="13032" width="8.9" style="134" customWidth="1"/>
    <col min="13033" max="13035" width="7.6" style="134" customWidth="1"/>
    <col min="13036" max="13036" width="8.1" style="134" customWidth="1"/>
    <col min="13037" max="13037" width="7.6" style="134" customWidth="1"/>
    <col min="13038" max="13038" width="9" style="134" customWidth="1"/>
    <col min="13039" max="13284" width="9" style="134"/>
    <col min="13285" max="13285" width="20.1" style="134" customWidth="1"/>
    <col min="13286" max="13286" width="9.6" style="134" customWidth="1"/>
    <col min="13287" max="13287" width="8.6" style="134" customWidth="1"/>
    <col min="13288" max="13288" width="8.9" style="134" customWidth="1"/>
    <col min="13289" max="13291" width="7.6" style="134" customWidth="1"/>
    <col min="13292" max="13292" width="8.1" style="134" customWidth="1"/>
    <col min="13293" max="13293" width="7.6" style="134" customWidth="1"/>
    <col min="13294" max="13294" width="9" style="134" customWidth="1"/>
    <col min="13295" max="13540" width="9" style="134"/>
    <col min="13541" max="13541" width="20.1" style="134" customWidth="1"/>
    <col min="13542" max="13542" width="9.6" style="134" customWidth="1"/>
    <col min="13543" max="13543" width="8.6" style="134" customWidth="1"/>
    <col min="13544" max="13544" width="8.9" style="134" customWidth="1"/>
    <col min="13545" max="13547" width="7.6" style="134" customWidth="1"/>
    <col min="13548" max="13548" width="8.1" style="134" customWidth="1"/>
    <col min="13549" max="13549" width="7.6" style="134" customWidth="1"/>
    <col min="13550" max="13550" width="9" style="134" customWidth="1"/>
    <col min="13551" max="13796" width="9" style="134"/>
    <col min="13797" max="13797" width="20.1" style="134" customWidth="1"/>
    <col min="13798" max="13798" width="9.6" style="134" customWidth="1"/>
    <col min="13799" max="13799" width="8.6" style="134" customWidth="1"/>
    <col min="13800" max="13800" width="8.9" style="134" customWidth="1"/>
    <col min="13801" max="13803" width="7.6" style="134" customWidth="1"/>
    <col min="13804" max="13804" width="8.1" style="134" customWidth="1"/>
    <col min="13805" max="13805" width="7.6" style="134" customWidth="1"/>
    <col min="13806" max="13806" width="9" style="134" customWidth="1"/>
    <col min="13807" max="14052" width="9" style="134"/>
    <col min="14053" max="14053" width="20.1" style="134" customWidth="1"/>
    <col min="14054" max="14054" width="9.6" style="134" customWidth="1"/>
    <col min="14055" max="14055" width="8.6" style="134" customWidth="1"/>
    <col min="14056" max="14056" width="8.9" style="134" customWidth="1"/>
    <col min="14057" max="14059" width="7.6" style="134" customWidth="1"/>
    <col min="14060" max="14060" width="8.1" style="134" customWidth="1"/>
    <col min="14061" max="14061" width="7.6" style="134" customWidth="1"/>
    <col min="14062" max="14062" width="9" style="134" customWidth="1"/>
    <col min="14063" max="14308" width="9" style="134"/>
    <col min="14309" max="14309" width="20.1" style="134" customWidth="1"/>
    <col min="14310" max="14310" width="9.6" style="134" customWidth="1"/>
    <col min="14311" max="14311" width="8.6" style="134" customWidth="1"/>
    <col min="14312" max="14312" width="8.9" style="134" customWidth="1"/>
    <col min="14313" max="14315" width="7.6" style="134" customWidth="1"/>
    <col min="14316" max="14316" width="8.1" style="134" customWidth="1"/>
    <col min="14317" max="14317" width="7.6" style="134" customWidth="1"/>
    <col min="14318" max="14318" width="9" style="134" customWidth="1"/>
    <col min="14319" max="14564" width="9" style="134"/>
    <col min="14565" max="14565" width="20.1" style="134" customWidth="1"/>
    <col min="14566" max="14566" width="9.6" style="134" customWidth="1"/>
    <col min="14567" max="14567" width="8.6" style="134" customWidth="1"/>
    <col min="14568" max="14568" width="8.9" style="134" customWidth="1"/>
    <col min="14569" max="14571" width="7.6" style="134" customWidth="1"/>
    <col min="14572" max="14572" width="8.1" style="134" customWidth="1"/>
    <col min="14573" max="14573" width="7.6" style="134" customWidth="1"/>
    <col min="14574" max="14574" width="9" style="134" customWidth="1"/>
    <col min="14575" max="14820" width="9" style="134"/>
    <col min="14821" max="14821" width="20.1" style="134" customWidth="1"/>
    <col min="14822" max="14822" width="9.6" style="134" customWidth="1"/>
    <col min="14823" max="14823" width="8.6" style="134" customWidth="1"/>
    <col min="14824" max="14824" width="8.9" style="134" customWidth="1"/>
    <col min="14825" max="14827" width="7.6" style="134" customWidth="1"/>
    <col min="14828" max="14828" width="8.1" style="134" customWidth="1"/>
    <col min="14829" max="14829" width="7.6" style="134" customWidth="1"/>
    <col min="14830" max="14830" width="9" style="134" customWidth="1"/>
    <col min="14831" max="15076" width="9" style="134"/>
    <col min="15077" max="15077" width="20.1" style="134" customWidth="1"/>
    <col min="15078" max="15078" width="9.6" style="134" customWidth="1"/>
    <col min="15079" max="15079" width="8.6" style="134" customWidth="1"/>
    <col min="15080" max="15080" width="8.9" style="134" customWidth="1"/>
    <col min="15081" max="15083" width="7.6" style="134" customWidth="1"/>
    <col min="15084" max="15084" width="8.1" style="134" customWidth="1"/>
    <col min="15085" max="15085" width="7.6" style="134" customWidth="1"/>
    <col min="15086" max="15086" width="9" style="134" customWidth="1"/>
    <col min="15087" max="15332" width="9" style="134"/>
    <col min="15333" max="15333" width="20.1" style="134" customWidth="1"/>
    <col min="15334" max="15334" width="9.6" style="134" customWidth="1"/>
    <col min="15335" max="15335" width="8.6" style="134" customWidth="1"/>
    <col min="15336" max="15336" width="8.9" style="134" customWidth="1"/>
    <col min="15337" max="15339" width="7.6" style="134" customWidth="1"/>
    <col min="15340" max="15340" width="8.1" style="134" customWidth="1"/>
    <col min="15341" max="15341" width="7.6" style="134" customWidth="1"/>
    <col min="15342" max="15342" width="9" style="134" customWidth="1"/>
    <col min="15343" max="15588" width="9" style="134"/>
    <col min="15589" max="15589" width="20.1" style="134" customWidth="1"/>
    <col min="15590" max="15590" width="9.6" style="134" customWidth="1"/>
    <col min="15591" max="15591" width="8.6" style="134" customWidth="1"/>
    <col min="15592" max="15592" width="8.9" style="134" customWidth="1"/>
    <col min="15593" max="15595" width="7.6" style="134" customWidth="1"/>
    <col min="15596" max="15596" width="8.1" style="134" customWidth="1"/>
    <col min="15597" max="15597" width="7.6" style="134" customWidth="1"/>
    <col min="15598" max="15598" width="9" style="134" customWidth="1"/>
    <col min="15599" max="15844" width="9" style="134"/>
    <col min="15845" max="15845" width="20.1" style="134" customWidth="1"/>
    <col min="15846" max="15846" width="9.6" style="134" customWidth="1"/>
    <col min="15847" max="15847" width="8.6" style="134" customWidth="1"/>
    <col min="15848" max="15848" width="8.9" style="134" customWidth="1"/>
    <col min="15849" max="15851" width="7.6" style="134" customWidth="1"/>
    <col min="15852" max="15852" width="8.1" style="134" customWidth="1"/>
    <col min="15853" max="15853" width="7.6" style="134" customWidth="1"/>
    <col min="15854" max="15854" width="9" style="134" customWidth="1"/>
    <col min="15855" max="16100" width="9" style="134"/>
    <col min="16101" max="16101" width="20.1" style="134" customWidth="1"/>
    <col min="16102" max="16102" width="9.6" style="134" customWidth="1"/>
    <col min="16103" max="16103" width="8.6" style="134" customWidth="1"/>
    <col min="16104" max="16104" width="8.9" style="134" customWidth="1"/>
    <col min="16105" max="16107" width="7.6" style="134" customWidth="1"/>
    <col min="16108" max="16108" width="8.1" style="134" customWidth="1"/>
    <col min="16109" max="16109" width="7.6" style="134" customWidth="1"/>
    <col min="16110" max="16110" width="9" style="134" customWidth="1"/>
    <col min="16111" max="16384" width="9" style="134"/>
  </cols>
  <sheetData>
    <row r="1" ht="23.1" customHeight="1" spans="1:1">
      <c r="A1" s="135" t="s">
        <v>527</v>
      </c>
    </row>
    <row r="2" ht="32.4" customHeight="1" spans="1:4">
      <c r="A2" s="136" t="s">
        <v>528</v>
      </c>
      <c r="B2" s="136"/>
      <c r="C2" s="136"/>
      <c r="D2" s="136"/>
    </row>
    <row r="3" ht="23.4" customHeight="1" spans="4:4">
      <c r="D3" s="137" t="s">
        <v>46</v>
      </c>
    </row>
    <row r="4" ht="48.6" customHeight="1" spans="1:4">
      <c r="A4" s="138" t="s">
        <v>529</v>
      </c>
      <c r="B4" s="97" t="s">
        <v>48</v>
      </c>
      <c r="C4" s="98" t="s">
        <v>94</v>
      </c>
      <c r="D4" s="98" t="s">
        <v>95</v>
      </c>
    </row>
    <row r="5" ht="28.65" customHeight="1" spans="1:4">
      <c r="A5" s="139" t="s">
        <v>530</v>
      </c>
      <c r="B5" s="140">
        <v>64858</v>
      </c>
      <c r="C5" s="140">
        <v>60287</v>
      </c>
      <c r="D5" s="77">
        <f>+B5/C5</f>
        <v>1.0758</v>
      </c>
    </row>
    <row r="6" ht="28.65" customHeight="1" spans="1:4">
      <c r="A6" s="139" t="s">
        <v>531</v>
      </c>
      <c r="B6" s="140">
        <v>31163</v>
      </c>
      <c r="C6" s="140">
        <v>40220</v>
      </c>
      <c r="D6" s="77">
        <f t="shared" ref="D6:D13" si="0">+B6/C6</f>
        <v>0.7748</v>
      </c>
    </row>
    <row r="7" ht="28.65" customHeight="1" spans="1:4">
      <c r="A7" s="139" t="s">
        <v>532</v>
      </c>
      <c r="B7" s="140">
        <v>41810</v>
      </c>
      <c r="C7" s="140">
        <v>41160</v>
      </c>
      <c r="D7" s="77">
        <f t="shared" si="0"/>
        <v>1.0158</v>
      </c>
    </row>
    <row r="8" ht="28.65" customHeight="1" spans="1:4">
      <c r="A8" s="139" t="s">
        <v>533</v>
      </c>
      <c r="B8" s="140"/>
      <c r="C8" s="140"/>
      <c r="D8" s="77"/>
    </row>
    <row r="9" ht="28.65" customHeight="1" spans="1:4">
      <c r="A9" s="139" t="s">
        <v>534</v>
      </c>
      <c r="B9" s="140">
        <v>8480</v>
      </c>
      <c r="C9" s="140">
        <v>6123</v>
      </c>
      <c r="D9" s="77">
        <f t="shared" si="0"/>
        <v>1.3849</v>
      </c>
    </row>
    <row r="10" ht="28.65" customHeight="1" spans="1:4">
      <c r="A10" s="139" t="s">
        <v>535</v>
      </c>
      <c r="B10" s="140">
        <v>5376</v>
      </c>
      <c r="C10" s="140">
        <v>3721</v>
      </c>
      <c r="D10" s="77">
        <f t="shared" si="0"/>
        <v>1.4448</v>
      </c>
    </row>
    <row r="11" ht="28.65" customHeight="1" spans="1:4">
      <c r="A11" s="139" t="s">
        <v>536</v>
      </c>
      <c r="B11" s="140">
        <v>2100</v>
      </c>
      <c r="C11" s="140">
        <v>1500</v>
      </c>
      <c r="D11" s="77">
        <f t="shared" si="0"/>
        <v>1.4</v>
      </c>
    </row>
    <row r="12" ht="28.65" customHeight="1" spans="1:4">
      <c r="A12" s="139" t="s">
        <v>537</v>
      </c>
      <c r="B12" s="140">
        <v>14678</v>
      </c>
      <c r="C12" s="140">
        <v>13385</v>
      </c>
      <c r="D12" s="77">
        <f t="shared" si="0"/>
        <v>1.0966</v>
      </c>
    </row>
    <row r="13" ht="25.8" customHeight="1" spans="1:4">
      <c r="A13" s="141" t="s">
        <v>538</v>
      </c>
      <c r="B13" s="142">
        <f>SUM(B5:B12)</f>
        <v>168465</v>
      </c>
      <c r="C13" s="142">
        <f>SUM(C5:C12)</f>
        <v>166396</v>
      </c>
      <c r="D13" s="77">
        <f t="shared" si="0"/>
        <v>1.0124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&amp;C附表1-5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81"/>
  <sheetViews>
    <sheetView workbookViewId="0">
      <selection activeCell="B29" sqref="B29"/>
    </sheetView>
  </sheetViews>
  <sheetFormatPr defaultColWidth="9" defaultRowHeight="11.25" outlineLevelCol="3"/>
  <cols>
    <col min="1" max="1" width="27.5" style="124" customWidth="1"/>
    <col min="2" max="2" width="18.6" style="124" customWidth="1"/>
    <col min="3" max="3" width="21.1" style="124" customWidth="1"/>
    <col min="4" max="4" width="25.9" style="124" customWidth="1"/>
    <col min="5" max="16384" width="9" style="124"/>
  </cols>
  <sheetData>
    <row r="1" ht="18.6" customHeight="1" spans="1:1">
      <c r="A1" s="125" t="s">
        <v>539</v>
      </c>
    </row>
    <row r="2" ht="20.25" spans="1:4">
      <c r="A2" s="126" t="s">
        <v>540</v>
      </c>
      <c r="B2" s="126"/>
      <c r="C2" s="126"/>
      <c r="D2" s="126"/>
    </row>
    <row r="3" ht="21" customHeight="1" spans="1:4">
      <c r="A3" s="127"/>
      <c r="D3" s="128" t="s">
        <v>46</v>
      </c>
    </row>
    <row r="4" ht="13.5" spans="1:4">
      <c r="A4" s="129" t="s">
        <v>541</v>
      </c>
      <c r="B4" s="97" t="s">
        <v>48</v>
      </c>
      <c r="C4" s="98" t="s">
        <v>94</v>
      </c>
      <c r="D4" s="98" t="s">
        <v>95</v>
      </c>
    </row>
    <row r="5" ht="16.35" customHeight="1" spans="1:4">
      <c r="A5" s="130" t="s">
        <v>530</v>
      </c>
      <c r="B5" s="131">
        <f>SUM(B6:B12)</f>
        <v>54120</v>
      </c>
      <c r="C5" s="131">
        <f>SUM(C6:C12)</f>
        <v>59834</v>
      </c>
      <c r="D5" s="132">
        <f t="shared" ref="D5:D9" si="0">+B5/C5</f>
        <v>0.9045</v>
      </c>
    </row>
    <row r="6" ht="16.35" customHeight="1" spans="1:4">
      <c r="A6" s="130" t="s">
        <v>542</v>
      </c>
      <c r="B6" s="131">
        <v>18564</v>
      </c>
      <c r="C6" s="131">
        <v>18856</v>
      </c>
      <c r="D6" s="132">
        <f t="shared" si="0"/>
        <v>0.9845</v>
      </c>
    </row>
    <row r="7" ht="16.35" customHeight="1" spans="1:4">
      <c r="A7" s="130" t="s">
        <v>543</v>
      </c>
      <c r="B7" s="131">
        <f>1034+13441</f>
        <v>14475</v>
      </c>
      <c r="C7" s="131">
        <v>13744</v>
      </c>
      <c r="D7" s="132">
        <f t="shared" si="0"/>
        <v>1.0532</v>
      </c>
    </row>
    <row r="8" ht="16.35" customHeight="1" spans="1:4">
      <c r="A8" s="130" t="s">
        <v>544</v>
      </c>
      <c r="B8" s="131">
        <v>1594</v>
      </c>
      <c r="C8" s="131">
        <v>1665</v>
      </c>
      <c r="D8" s="132">
        <f t="shared" si="0"/>
        <v>0.9574</v>
      </c>
    </row>
    <row r="9" ht="16.35" customHeight="1" spans="1:4">
      <c r="A9" s="130" t="s">
        <v>545</v>
      </c>
      <c r="B9" s="131">
        <v>11888</v>
      </c>
      <c r="C9" s="131">
        <v>12071</v>
      </c>
      <c r="D9" s="132">
        <f t="shared" si="0"/>
        <v>0.9848</v>
      </c>
    </row>
    <row r="10" ht="16.35" customHeight="1" spans="1:4">
      <c r="A10" s="130" t="s">
        <v>546</v>
      </c>
      <c r="B10" s="131"/>
      <c r="C10" s="131"/>
      <c r="D10" s="132"/>
    </row>
    <row r="11" ht="16.35" customHeight="1" spans="1:4">
      <c r="A11" s="130" t="s">
        <v>547</v>
      </c>
      <c r="B11" s="131">
        <v>5183</v>
      </c>
      <c r="C11" s="131">
        <v>5238</v>
      </c>
      <c r="D11" s="132">
        <f t="shared" ref="D11:D14" si="1">+B11/C11</f>
        <v>0.9895</v>
      </c>
    </row>
    <row r="12" ht="16.35" customHeight="1" spans="1:4">
      <c r="A12" s="130" t="s">
        <v>548</v>
      </c>
      <c r="B12" s="131">
        <v>2416</v>
      </c>
      <c r="C12" s="131">
        <v>8260</v>
      </c>
      <c r="D12" s="132">
        <f t="shared" si="1"/>
        <v>0.2925</v>
      </c>
    </row>
    <row r="13" ht="16.35" customHeight="1" spans="1:4">
      <c r="A13" s="130" t="s">
        <v>531</v>
      </c>
      <c r="B13" s="131">
        <f>SUM(B14:B40)</f>
        <v>40181</v>
      </c>
      <c r="C13" s="131">
        <f>SUM(C14:C40)</f>
        <v>40673</v>
      </c>
      <c r="D13" s="132">
        <f t="shared" si="1"/>
        <v>0.9879</v>
      </c>
    </row>
    <row r="14" ht="16.35" customHeight="1" spans="1:4">
      <c r="A14" s="130" t="s">
        <v>549</v>
      </c>
      <c r="B14" s="131">
        <f>7906+2494+304</f>
        <v>10704</v>
      </c>
      <c r="C14" s="131">
        <v>15318</v>
      </c>
      <c r="D14" s="132">
        <f t="shared" si="1"/>
        <v>0.6988</v>
      </c>
    </row>
    <row r="15" ht="16.35" customHeight="1" spans="1:4">
      <c r="A15" s="130" t="s">
        <v>550</v>
      </c>
      <c r="B15" s="131"/>
      <c r="C15" s="131"/>
      <c r="D15" s="132"/>
    </row>
    <row r="16" ht="16.35" customHeight="1" spans="1:4">
      <c r="A16" s="130" t="s">
        <v>551</v>
      </c>
      <c r="B16" s="131"/>
      <c r="C16" s="131"/>
      <c r="D16" s="132"/>
    </row>
    <row r="17" ht="16.35" customHeight="1" spans="1:4">
      <c r="A17" s="130" t="s">
        <v>552</v>
      </c>
      <c r="B17" s="131"/>
      <c r="C17" s="131"/>
      <c r="D17" s="132"/>
    </row>
    <row r="18" ht="16.35" customHeight="1" spans="1:4">
      <c r="A18" s="130" t="s">
        <v>553</v>
      </c>
      <c r="B18" s="131"/>
      <c r="C18" s="131"/>
      <c r="D18" s="132"/>
    </row>
    <row r="19" ht="16.35" customHeight="1" spans="1:4">
      <c r="A19" s="130" t="s">
        <v>554</v>
      </c>
      <c r="B19" s="131"/>
      <c r="C19" s="131"/>
      <c r="D19" s="132"/>
    </row>
    <row r="20" ht="16.35" customHeight="1" spans="1:4">
      <c r="A20" s="130" t="s">
        <v>555</v>
      </c>
      <c r="B20" s="131">
        <v>309</v>
      </c>
      <c r="C20" s="131">
        <v>340</v>
      </c>
      <c r="D20" s="132">
        <f>+B20/C20</f>
        <v>0.9088</v>
      </c>
    </row>
    <row r="21" ht="16.35" customHeight="1" spans="1:4">
      <c r="A21" s="130" t="s">
        <v>556</v>
      </c>
      <c r="B21" s="131"/>
      <c r="C21" s="131"/>
      <c r="D21" s="132"/>
    </row>
    <row r="22" ht="16.35" customHeight="1" spans="1:4">
      <c r="A22" s="130" t="s">
        <v>557</v>
      </c>
      <c r="B22" s="131"/>
      <c r="C22" s="131"/>
      <c r="D22" s="132"/>
    </row>
    <row r="23" ht="16.35" customHeight="1" spans="1:4">
      <c r="A23" s="130" t="s">
        <v>558</v>
      </c>
      <c r="B23" s="131"/>
      <c r="C23" s="131"/>
      <c r="D23" s="132"/>
    </row>
    <row r="24" ht="16.35" customHeight="1" spans="1:4">
      <c r="A24" s="130" t="s">
        <v>559</v>
      </c>
      <c r="B24" s="131"/>
      <c r="C24" s="131">
        <v>6</v>
      </c>
      <c r="D24" s="132">
        <f t="shared" ref="D24:D29" si="2">+B24/C24</f>
        <v>0</v>
      </c>
    </row>
    <row r="25" ht="16.35" customHeight="1" spans="1:4">
      <c r="A25" s="130" t="s">
        <v>560</v>
      </c>
      <c r="B25" s="131"/>
      <c r="C25" s="131"/>
      <c r="D25" s="132"/>
    </row>
    <row r="26" ht="16.35" customHeight="1" spans="1:4">
      <c r="A26" s="130" t="s">
        <v>561</v>
      </c>
      <c r="B26" s="131"/>
      <c r="C26" s="131"/>
      <c r="D26" s="132"/>
    </row>
    <row r="27" ht="16.35" customHeight="1" spans="1:4">
      <c r="A27" s="130" t="s">
        <v>562</v>
      </c>
      <c r="B27" s="131">
        <v>277</v>
      </c>
      <c r="C27" s="131">
        <v>288</v>
      </c>
      <c r="D27" s="132">
        <f t="shared" si="2"/>
        <v>0.9618</v>
      </c>
    </row>
    <row r="28" ht="16.35" customHeight="1" spans="1:4">
      <c r="A28" s="130" t="s">
        <v>563</v>
      </c>
      <c r="B28" s="131"/>
      <c r="C28" s="131"/>
      <c r="D28" s="132"/>
    </row>
    <row r="29" ht="16.35" customHeight="1" spans="1:4">
      <c r="A29" s="130" t="s">
        <v>564</v>
      </c>
      <c r="B29" s="131">
        <v>792</v>
      </c>
      <c r="C29" s="131">
        <v>833</v>
      </c>
      <c r="D29" s="132">
        <f t="shared" si="2"/>
        <v>0.9508</v>
      </c>
    </row>
    <row r="30" ht="16.35" customHeight="1" spans="1:4">
      <c r="A30" s="130" t="s">
        <v>565</v>
      </c>
      <c r="B30" s="131"/>
      <c r="C30" s="131"/>
      <c r="D30" s="132"/>
    </row>
    <row r="31" ht="16.35" customHeight="1" spans="1:4">
      <c r="A31" s="130" t="s">
        <v>566</v>
      </c>
      <c r="B31" s="131"/>
      <c r="C31" s="131"/>
      <c r="D31" s="132"/>
    </row>
    <row r="32" ht="16.35" customHeight="1" spans="1:4">
      <c r="A32" s="130" t="s">
        <v>567</v>
      </c>
      <c r="B32" s="131"/>
      <c r="C32" s="131"/>
      <c r="D32" s="132"/>
    </row>
    <row r="33" ht="16.35" customHeight="1" spans="1:4">
      <c r="A33" s="130" t="s">
        <v>568</v>
      </c>
      <c r="B33" s="131"/>
      <c r="C33" s="131"/>
      <c r="D33" s="132"/>
    </row>
    <row r="34" ht="16.35" customHeight="1" spans="1:4">
      <c r="A34" s="130" t="s">
        <v>569</v>
      </c>
      <c r="B34" s="131"/>
      <c r="C34" s="131"/>
      <c r="D34" s="132"/>
    </row>
    <row r="35" ht="16.35" customHeight="1" spans="1:4">
      <c r="A35" s="130" t="s">
        <v>570</v>
      </c>
      <c r="B35" s="131"/>
      <c r="C35" s="131"/>
      <c r="D35" s="132"/>
    </row>
    <row r="36" ht="16.35" customHeight="1" spans="1:4">
      <c r="A36" s="130" t="s">
        <v>571</v>
      </c>
      <c r="B36" s="131"/>
      <c r="C36" s="131"/>
      <c r="D36" s="132"/>
    </row>
    <row r="37" ht="16.35" customHeight="1" spans="1:4">
      <c r="A37" s="130" t="s">
        <v>572</v>
      </c>
      <c r="B37" s="131">
        <v>676</v>
      </c>
      <c r="C37" s="131">
        <v>941</v>
      </c>
      <c r="D37" s="132">
        <f>+B37/C37</f>
        <v>0.7184</v>
      </c>
    </row>
    <row r="38" ht="16.35" customHeight="1" spans="1:4">
      <c r="A38" s="130" t="s">
        <v>573</v>
      </c>
      <c r="B38" s="131"/>
      <c r="C38" s="131"/>
      <c r="D38" s="132"/>
    </row>
    <row r="39" ht="16.35" customHeight="1" spans="1:4">
      <c r="A39" s="130" t="s">
        <v>574</v>
      </c>
      <c r="B39" s="131"/>
      <c r="C39" s="131"/>
      <c r="D39" s="132"/>
    </row>
    <row r="40" ht="16.35" customHeight="1" spans="1:4">
      <c r="A40" s="130" t="s">
        <v>575</v>
      </c>
      <c r="B40" s="131">
        <v>27423</v>
      </c>
      <c r="C40" s="131">
        <v>22947</v>
      </c>
      <c r="D40" s="132">
        <f t="shared" ref="D38:D69" si="3">+B40/C40</f>
        <v>1.1951</v>
      </c>
    </row>
    <row r="41" ht="16.35" customHeight="1" spans="1:4">
      <c r="A41" s="130" t="s">
        <v>532</v>
      </c>
      <c r="B41" s="131">
        <f>SUM(B42:B55)</f>
        <v>45580</v>
      </c>
      <c r="C41" s="131">
        <f>SUM(C42:C55)</f>
        <v>41161</v>
      </c>
      <c r="D41" s="132">
        <f t="shared" si="3"/>
        <v>1.1074</v>
      </c>
    </row>
    <row r="42" ht="16.35" customHeight="1" spans="1:4">
      <c r="A42" s="130" t="s">
        <v>576</v>
      </c>
      <c r="B42" s="131">
        <v>200</v>
      </c>
      <c r="C42" s="131">
        <v>250</v>
      </c>
      <c r="D42" s="132">
        <f t="shared" si="3"/>
        <v>0.8</v>
      </c>
    </row>
    <row r="43" ht="16.35" customHeight="1" spans="1:4">
      <c r="A43" s="130" t="s">
        <v>577</v>
      </c>
      <c r="B43" s="131">
        <v>6904</v>
      </c>
      <c r="C43" s="131">
        <v>5025</v>
      </c>
      <c r="D43" s="132">
        <f t="shared" si="3"/>
        <v>1.3739</v>
      </c>
    </row>
    <row r="44" ht="16.35" customHeight="1" spans="1:4">
      <c r="A44" s="130" t="s">
        <v>578</v>
      </c>
      <c r="B44" s="131"/>
      <c r="C44" s="131"/>
      <c r="D44" s="132"/>
    </row>
    <row r="45" ht="16.35" customHeight="1" spans="1:4">
      <c r="A45" s="130" t="s">
        <v>579</v>
      </c>
      <c r="B45" s="131"/>
      <c r="C45" s="131"/>
      <c r="D45" s="132"/>
    </row>
    <row r="46" ht="16.35" customHeight="1" spans="1:4">
      <c r="A46" s="130" t="s">
        <v>580</v>
      </c>
      <c r="B46" s="131"/>
      <c r="C46" s="131">
        <v>2385</v>
      </c>
      <c r="D46" s="132">
        <f t="shared" si="3"/>
        <v>0</v>
      </c>
    </row>
    <row r="47" ht="16.35" customHeight="1" spans="1:4">
      <c r="A47" s="130" t="s">
        <v>581</v>
      </c>
      <c r="B47" s="131"/>
      <c r="C47" s="131">
        <v>800</v>
      </c>
      <c r="D47" s="132">
        <f t="shared" si="3"/>
        <v>0</v>
      </c>
    </row>
    <row r="48" ht="16.35" customHeight="1" spans="1:4">
      <c r="A48" s="130" t="s">
        <v>582</v>
      </c>
      <c r="B48" s="131">
        <f>482+320</f>
        <v>802</v>
      </c>
      <c r="C48" s="131">
        <v>787</v>
      </c>
      <c r="D48" s="132">
        <f t="shared" si="3"/>
        <v>1.0191</v>
      </c>
    </row>
    <row r="49" ht="16.35" customHeight="1" spans="1:4">
      <c r="A49" s="130" t="s">
        <v>583</v>
      </c>
      <c r="B49" s="131"/>
      <c r="C49" s="131">
        <v>98</v>
      </c>
      <c r="D49" s="132">
        <f t="shared" si="3"/>
        <v>0</v>
      </c>
    </row>
    <row r="50" ht="16.35" customHeight="1" spans="1:4">
      <c r="A50" s="130" t="s">
        <v>584</v>
      </c>
      <c r="B50" s="131"/>
      <c r="C50" s="131"/>
      <c r="D50" s="132"/>
    </row>
    <row r="51" ht="16.35" customHeight="1" spans="1:4">
      <c r="A51" s="130" t="s">
        <v>585</v>
      </c>
      <c r="B51" s="131"/>
      <c r="C51" s="131"/>
      <c r="D51" s="132"/>
    </row>
    <row r="52" ht="16.35" customHeight="1" spans="1:4">
      <c r="A52" s="130" t="s">
        <v>586</v>
      </c>
      <c r="B52" s="131">
        <v>4684</v>
      </c>
      <c r="C52" s="131">
        <v>4680</v>
      </c>
      <c r="D52" s="132">
        <f t="shared" si="3"/>
        <v>1.0009</v>
      </c>
    </row>
    <row r="53" ht="16.35" customHeight="1" spans="1:4">
      <c r="A53" s="130" t="s">
        <v>587</v>
      </c>
      <c r="B53" s="131">
        <f>377+1585</f>
        <v>1962</v>
      </c>
      <c r="C53" s="131">
        <v>2388</v>
      </c>
      <c r="D53" s="132">
        <f t="shared" si="3"/>
        <v>0.8216</v>
      </c>
    </row>
    <row r="54" ht="16.35" customHeight="1" spans="1:4">
      <c r="A54" s="130" t="s">
        <v>588</v>
      </c>
      <c r="B54" s="131"/>
      <c r="C54" s="131"/>
      <c r="D54" s="132"/>
    </row>
    <row r="55" ht="16.35" customHeight="1" spans="1:4">
      <c r="A55" s="130" t="s">
        <v>589</v>
      </c>
      <c r="B55" s="131">
        <v>31028</v>
      </c>
      <c r="C55" s="131">
        <v>24748</v>
      </c>
      <c r="D55" s="132">
        <f t="shared" si="3"/>
        <v>1.2538</v>
      </c>
    </row>
    <row r="56" ht="16.35" customHeight="1" spans="1:4">
      <c r="A56" s="130" t="s">
        <v>590</v>
      </c>
      <c r="B56" s="131">
        <f>SUM(B57:B70)</f>
        <v>26484</v>
      </c>
      <c r="C56" s="131">
        <f>SUM(C57:C70)</f>
        <v>6122</v>
      </c>
      <c r="D56" s="132">
        <f t="shared" si="3"/>
        <v>4.326</v>
      </c>
    </row>
    <row r="57" ht="16.35" customHeight="1" spans="1:4">
      <c r="A57" s="130" t="s">
        <v>591</v>
      </c>
      <c r="B57" s="131"/>
      <c r="C57" s="131">
        <v>3029</v>
      </c>
      <c r="D57" s="132">
        <f t="shared" si="3"/>
        <v>0</v>
      </c>
    </row>
    <row r="58" ht="16.35" customHeight="1" spans="1:4">
      <c r="A58" s="130" t="s">
        <v>592</v>
      </c>
      <c r="B58" s="131"/>
      <c r="C58" s="131">
        <v>62</v>
      </c>
      <c r="D58" s="132">
        <f t="shared" si="3"/>
        <v>0</v>
      </c>
    </row>
    <row r="59" ht="16.35" customHeight="1" spans="1:4">
      <c r="A59" s="130" t="s">
        <v>593</v>
      </c>
      <c r="B59" s="131"/>
      <c r="C59" s="131"/>
      <c r="D59" s="132"/>
    </row>
    <row r="60" ht="16.35" customHeight="1" spans="1:4">
      <c r="A60" s="130" t="s">
        <v>594</v>
      </c>
      <c r="B60" s="131">
        <f>19486-2100</f>
        <v>17386</v>
      </c>
      <c r="C60" s="131">
        <v>1756</v>
      </c>
      <c r="D60" s="132">
        <f t="shared" si="3"/>
        <v>9.9009</v>
      </c>
    </row>
    <row r="61" ht="16.35" customHeight="1" spans="1:4">
      <c r="A61" s="130" t="s">
        <v>595</v>
      </c>
      <c r="B61" s="131"/>
      <c r="C61" s="131"/>
      <c r="D61" s="132"/>
    </row>
    <row r="62" ht="16.35" customHeight="1" spans="1:4">
      <c r="A62" s="130" t="s">
        <v>596</v>
      </c>
      <c r="B62" s="131"/>
      <c r="C62" s="131">
        <v>500</v>
      </c>
      <c r="D62" s="132">
        <f t="shared" si="3"/>
        <v>0</v>
      </c>
    </row>
    <row r="63" ht="16.35" customHeight="1" spans="1:4">
      <c r="A63" s="130" t="s">
        <v>597</v>
      </c>
      <c r="B63" s="131"/>
      <c r="C63" s="131"/>
      <c r="D63" s="132"/>
    </row>
    <row r="64" ht="16.35" customHeight="1" spans="1:4">
      <c r="A64" s="130" t="s">
        <v>598</v>
      </c>
      <c r="B64" s="131"/>
      <c r="C64" s="131"/>
      <c r="D64" s="132"/>
    </row>
    <row r="65" ht="16.35" customHeight="1" spans="1:4">
      <c r="A65" s="130" t="s">
        <v>599</v>
      </c>
      <c r="B65" s="131"/>
      <c r="C65" s="131"/>
      <c r="D65" s="132"/>
    </row>
    <row r="66" ht="16.35" customHeight="1" spans="1:4">
      <c r="A66" s="130" t="s">
        <v>600</v>
      </c>
      <c r="B66" s="131"/>
      <c r="C66" s="131"/>
      <c r="D66" s="132"/>
    </row>
    <row r="67" ht="16.35" customHeight="1" spans="1:4">
      <c r="A67" s="130" t="s">
        <v>601</v>
      </c>
      <c r="B67" s="131"/>
      <c r="C67" s="131"/>
      <c r="D67" s="132"/>
    </row>
    <row r="68" ht="16.35" customHeight="1" spans="1:4">
      <c r="A68" s="130" t="s">
        <v>602</v>
      </c>
      <c r="B68" s="131"/>
      <c r="C68" s="131"/>
      <c r="D68" s="132"/>
    </row>
    <row r="69" ht="16.35" customHeight="1" spans="1:4">
      <c r="A69" s="130" t="s">
        <v>603</v>
      </c>
      <c r="B69" s="131"/>
      <c r="C69" s="131"/>
      <c r="D69" s="132"/>
    </row>
    <row r="70" ht="16.35" customHeight="1" spans="1:4">
      <c r="A70" s="130" t="s">
        <v>604</v>
      </c>
      <c r="B70" s="131">
        <v>9098</v>
      </c>
      <c r="C70" s="131">
        <v>775</v>
      </c>
      <c r="D70" s="132">
        <f t="shared" ref="D70:D77" si="4">+B70/C70</f>
        <v>11.7394</v>
      </c>
    </row>
    <row r="71" ht="16.35" customHeight="1" spans="1:4">
      <c r="A71" s="130" t="s">
        <v>605</v>
      </c>
      <c r="B71" s="131">
        <f>SUM(B72:B75)</f>
        <v>0</v>
      </c>
      <c r="C71" s="131">
        <f>SUM(C72:C75)</f>
        <v>3721</v>
      </c>
      <c r="D71" s="132">
        <f t="shared" si="4"/>
        <v>0</v>
      </c>
    </row>
    <row r="72" ht="16.35" customHeight="1" spans="1:4">
      <c r="A72" s="130" t="s">
        <v>606</v>
      </c>
      <c r="B72" s="131"/>
      <c r="C72" s="131"/>
      <c r="D72" s="132"/>
    </row>
    <row r="73" ht="16.35" customHeight="1" spans="1:4">
      <c r="A73" s="130" t="s">
        <v>607</v>
      </c>
      <c r="B73" s="131"/>
      <c r="C73" s="131"/>
      <c r="D73" s="132"/>
    </row>
    <row r="74" ht="16.35" customHeight="1" spans="1:4">
      <c r="A74" s="130" t="s">
        <v>608</v>
      </c>
      <c r="B74" s="131"/>
      <c r="C74" s="131"/>
      <c r="D74" s="132"/>
    </row>
    <row r="75" ht="16.35" customHeight="1" spans="1:4">
      <c r="A75" s="130" t="s">
        <v>609</v>
      </c>
      <c r="B75" s="131"/>
      <c r="C75" s="131">
        <v>3721</v>
      </c>
      <c r="D75" s="132">
        <f t="shared" si="4"/>
        <v>0</v>
      </c>
    </row>
    <row r="76" ht="16.35" customHeight="1" spans="1:4">
      <c r="A76" s="130" t="s">
        <v>610</v>
      </c>
      <c r="B76" s="131">
        <f>+B77+B78</f>
        <v>2100</v>
      </c>
      <c r="C76" s="131">
        <f>+C77+C78</f>
        <v>1500</v>
      </c>
      <c r="D76" s="132">
        <f t="shared" si="4"/>
        <v>1.4</v>
      </c>
    </row>
    <row r="77" ht="16.35" customHeight="1" spans="1:4">
      <c r="A77" s="130" t="s">
        <v>611</v>
      </c>
      <c r="B77" s="131">
        <v>2100</v>
      </c>
      <c r="C77" s="131">
        <v>1500</v>
      </c>
      <c r="D77" s="132">
        <f t="shared" si="4"/>
        <v>1.4</v>
      </c>
    </row>
    <row r="78" ht="16.35" customHeight="1" spans="1:4">
      <c r="A78" s="130" t="s">
        <v>612</v>
      </c>
      <c r="B78" s="131"/>
      <c r="C78" s="131"/>
      <c r="D78" s="132"/>
    </row>
    <row r="79" ht="17.4" customHeight="1" spans="1:4">
      <c r="A79" s="130" t="s">
        <v>613</v>
      </c>
      <c r="B79" s="131"/>
      <c r="C79" s="131">
        <v>13385</v>
      </c>
      <c r="D79" s="132">
        <f>+B79/C79</f>
        <v>0</v>
      </c>
    </row>
    <row r="80" ht="16.35" customHeight="1" spans="1:4">
      <c r="A80" s="130" t="s">
        <v>614</v>
      </c>
      <c r="B80" s="131"/>
      <c r="C80" s="131"/>
      <c r="D80" s="132"/>
    </row>
    <row r="81" ht="16.35" customHeight="1" spans="1:4">
      <c r="A81" s="133" t="s">
        <v>615</v>
      </c>
      <c r="B81" s="131">
        <f>+B5+B13+B41+B56+B71+B76+B79</f>
        <v>168465</v>
      </c>
      <c r="C81" s="131">
        <f>+C5+C13+C41+C56+C71+C76+C79</f>
        <v>166396</v>
      </c>
      <c r="D81" s="132">
        <f>+B81/C81</f>
        <v>1.0124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scale="88" fitToHeight="0" orientation="portrait"/>
  <headerFooter>
    <oddFooter>&amp;C附表1-6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5"/>
  <sheetViews>
    <sheetView workbookViewId="0">
      <selection activeCell="F8" sqref="F8"/>
    </sheetView>
  </sheetViews>
  <sheetFormatPr defaultColWidth="9" defaultRowHeight="14.25"/>
  <cols>
    <col min="1" max="1" width="41" customWidth="1"/>
    <col min="2" max="9" width="12.4" customWidth="1"/>
    <col min="10" max="10" width="16.6" customWidth="1"/>
  </cols>
  <sheetData>
    <row r="1" spans="1:1">
      <c r="A1" s="59" t="s">
        <v>616</v>
      </c>
    </row>
    <row r="2" ht="29.1" customHeight="1" spans="1:10">
      <c r="A2" s="118" t="s">
        <v>617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>
      <c r="A3" s="119"/>
      <c r="B3" s="82"/>
      <c r="C3" s="82"/>
      <c r="D3" s="82"/>
      <c r="E3" s="82"/>
      <c r="F3" s="82"/>
      <c r="G3" s="82"/>
      <c r="H3" s="82"/>
      <c r="J3" s="86" t="s">
        <v>618</v>
      </c>
    </row>
    <row r="4" ht="19.65" customHeight="1" spans="1:10">
      <c r="A4" s="120" t="s">
        <v>541</v>
      </c>
      <c r="B4" s="73" t="s">
        <v>619</v>
      </c>
      <c r="C4" s="73" t="s">
        <v>620</v>
      </c>
      <c r="D4" s="73" t="s">
        <v>620</v>
      </c>
      <c r="E4" s="73" t="s">
        <v>620</v>
      </c>
      <c r="F4" s="73" t="s">
        <v>620</v>
      </c>
      <c r="G4" s="73" t="s">
        <v>621</v>
      </c>
      <c r="H4" s="73" t="s">
        <v>621</v>
      </c>
      <c r="I4" s="73" t="s">
        <v>621</v>
      </c>
      <c r="J4" s="87" t="s">
        <v>622</v>
      </c>
    </row>
    <row r="5" ht="16.65" customHeight="1" spans="1:10">
      <c r="A5" s="121" t="s">
        <v>623</v>
      </c>
      <c r="B5" s="122"/>
      <c r="C5" s="122"/>
      <c r="D5" s="122"/>
      <c r="E5" s="122"/>
      <c r="F5" s="122"/>
      <c r="G5" s="122"/>
      <c r="H5" s="122"/>
      <c r="I5" s="122"/>
      <c r="J5" s="71"/>
    </row>
    <row r="6" ht="16.65" customHeight="1" spans="1:10">
      <c r="A6" s="123" t="s">
        <v>624</v>
      </c>
      <c r="B6" s="122"/>
      <c r="C6" s="122"/>
      <c r="D6" s="122"/>
      <c r="E6" s="122"/>
      <c r="F6" s="122"/>
      <c r="G6" s="122"/>
      <c r="H6" s="122"/>
      <c r="I6" s="122"/>
      <c r="J6" s="71"/>
    </row>
    <row r="7" ht="16.65" customHeight="1" spans="1:10">
      <c r="A7" s="123" t="s">
        <v>625</v>
      </c>
      <c r="B7" s="122"/>
      <c r="C7" s="122"/>
      <c r="D7" s="122"/>
      <c r="E7" s="122"/>
      <c r="F7" s="122"/>
      <c r="G7" s="122"/>
      <c r="H7" s="122"/>
      <c r="I7" s="122"/>
      <c r="J7" s="71"/>
    </row>
    <row r="8" ht="16.65" customHeight="1" spans="1:10">
      <c r="A8" s="123" t="s">
        <v>626</v>
      </c>
      <c r="B8" s="122"/>
      <c r="C8" s="122"/>
      <c r="D8" s="122"/>
      <c r="E8" s="122"/>
      <c r="F8" s="122"/>
      <c r="G8" s="122"/>
      <c r="H8" s="122"/>
      <c r="I8" s="122"/>
      <c r="J8" s="71"/>
    </row>
    <row r="9" ht="16.65" customHeight="1" spans="1:10">
      <c r="A9" s="121" t="s">
        <v>627</v>
      </c>
      <c r="B9" s="122"/>
      <c r="C9" s="122"/>
      <c r="D9" s="122"/>
      <c r="E9" s="122"/>
      <c r="F9" s="122"/>
      <c r="G9" s="122"/>
      <c r="H9" s="122"/>
      <c r="I9" s="122"/>
      <c r="J9" s="71"/>
    </row>
    <row r="10" ht="16.65" customHeight="1" spans="1:10">
      <c r="A10" s="123" t="s">
        <v>628</v>
      </c>
      <c r="B10" s="122"/>
      <c r="C10" s="122"/>
      <c r="D10" s="122"/>
      <c r="E10" s="122"/>
      <c r="F10" s="122"/>
      <c r="G10" s="122"/>
      <c r="H10" s="122"/>
      <c r="I10" s="122"/>
      <c r="J10" s="71"/>
    </row>
    <row r="11" ht="16.65" customHeight="1" spans="1:10">
      <c r="A11" s="123" t="s">
        <v>629</v>
      </c>
      <c r="B11" s="122"/>
      <c r="C11" s="122"/>
      <c r="D11" s="122"/>
      <c r="E11" s="122"/>
      <c r="F11" s="122"/>
      <c r="G11" s="122"/>
      <c r="H11" s="122"/>
      <c r="I11" s="122"/>
      <c r="J11" s="71"/>
    </row>
    <row r="12" ht="16.65" customHeight="1" spans="1:10">
      <c r="A12" s="123" t="s">
        <v>630</v>
      </c>
      <c r="B12" s="122"/>
      <c r="C12" s="122"/>
      <c r="D12" s="122"/>
      <c r="E12" s="122"/>
      <c r="F12" s="122"/>
      <c r="G12" s="122"/>
      <c r="H12" s="122"/>
      <c r="I12" s="122"/>
      <c r="J12" s="71"/>
    </row>
    <row r="13" ht="16.65" customHeight="1" spans="1:10">
      <c r="A13" s="123" t="s">
        <v>631</v>
      </c>
      <c r="B13" s="122"/>
      <c r="C13" s="122"/>
      <c r="D13" s="122"/>
      <c r="E13" s="122"/>
      <c r="F13" s="122"/>
      <c r="G13" s="122"/>
      <c r="H13" s="122"/>
      <c r="I13" s="122"/>
      <c r="J13" s="71"/>
    </row>
    <row r="14" ht="16.65" customHeight="1" spans="1:10">
      <c r="A14" s="123" t="s">
        <v>632</v>
      </c>
      <c r="B14" s="122"/>
      <c r="C14" s="122"/>
      <c r="D14" s="122"/>
      <c r="E14" s="122"/>
      <c r="F14" s="122"/>
      <c r="G14" s="122"/>
      <c r="H14" s="122"/>
      <c r="I14" s="122"/>
      <c r="J14" s="71"/>
    </row>
    <row r="15" ht="16.65" customHeight="1" spans="1:10">
      <c r="A15" s="123" t="s">
        <v>633</v>
      </c>
      <c r="B15" s="122"/>
      <c r="C15" s="122"/>
      <c r="D15" s="122"/>
      <c r="E15" s="122"/>
      <c r="F15" s="122"/>
      <c r="G15" s="122"/>
      <c r="H15" s="122"/>
      <c r="I15" s="122"/>
      <c r="J15" s="71"/>
    </row>
    <row r="16" ht="16.65" customHeight="1" spans="1:10">
      <c r="A16" s="123" t="s">
        <v>634</v>
      </c>
      <c r="B16" s="122"/>
      <c r="C16" s="122"/>
      <c r="D16" s="122"/>
      <c r="E16" s="122"/>
      <c r="F16" s="122"/>
      <c r="G16" s="122"/>
      <c r="H16" s="122"/>
      <c r="I16" s="122"/>
      <c r="J16" s="71"/>
    </row>
    <row r="17" ht="16.65" customHeight="1" spans="1:10">
      <c r="A17" s="123" t="s">
        <v>635</v>
      </c>
      <c r="B17" s="122"/>
      <c r="C17" s="122"/>
      <c r="D17" s="122"/>
      <c r="E17" s="122"/>
      <c r="F17" s="122"/>
      <c r="G17" s="122"/>
      <c r="H17" s="122"/>
      <c r="I17" s="122"/>
      <c r="J17" s="71"/>
    </row>
    <row r="18" ht="16.65" customHeight="1" spans="1:10">
      <c r="A18" s="123" t="s">
        <v>636</v>
      </c>
      <c r="B18" s="122"/>
      <c r="C18" s="122"/>
      <c r="D18" s="122"/>
      <c r="E18" s="122"/>
      <c r="F18" s="122"/>
      <c r="G18" s="122"/>
      <c r="H18" s="122"/>
      <c r="I18" s="122"/>
      <c r="J18" s="71"/>
    </row>
    <row r="19" ht="16.65" customHeight="1" spans="1:10">
      <c r="A19" s="123" t="s">
        <v>637</v>
      </c>
      <c r="B19" s="122"/>
      <c r="C19" s="122"/>
      <c r="D19" s="122"/>
      <c r="E19" s="122"/>
      <c r="F19" s="122"/>
      <c r="G19" s="122"/>
      <c r="H19" s="122"/>
      <c r="I19" s="122"/>
      <c r="J19" s="71"/>
    </row>
    <row r="20" ht="16.65" customHeight="1" spans="1:10">
      <c r="A20" s="123" t="s">
        <v>638</v>
      </c>
      <c r="B20" s="122"/>
      <c r="C20" s="122"/>
      <c r="D20" s="122"/>
      <c r="E20" s="122"/>
      <c r="F20" s="122"/>
      <c r="G20" s="122"/>
      <c r="H20" s="122"/>
      <c r="I20" s="122"/>
      <c r="J20" s="71"/>
    </row>
    <row r="21" ht="16.65" customHeight="1" spans="1:10">
      <c r="A21" s="123" t="s">
        <v>639</v>
      </c>
      <c r="B21" s="122"/>
      <c r="C21" s="122"/>
      <c r="D21" s="122"/>
      <c r="E21" s="122"/>
      <c r="F21" s="122"/>
      <c r="G21" s="122"/>
      <c r="H21" s="122"/>
      <c r="I21" s="122"/>
      <c r="J21" s="71"/>
    </row>
    <row r="22" ht="16.65" customHeight="1" spans="1:10">
      <c r="A22" s="123" t="s">
        <v>640</v>
      </c>
      <c r="B22" s="122"/>
      <c r="C22" s="122"/>
      <c r="D22" s="122"/>
      <c r="E22" s="122"/>
      <c r="F22" s="122"/>
      <c r="G22" s="122"/>
      <c r="H22" s="122"/>
      <c r="I22" s="122"/>
      <c r="J22" s="71"/>
    </row>
    <row r="23" ht="16.65" customHeight="1" spans="1:10">
      <c r="A23" s="123" t="s">
        <v>641</v>
      </c>
      <c r="B23" s="122"/>
      <c r="C23" s="122"/>
      <c r="D23" s="122"/>
      <c r="E23" s="122"/>
      <c r="F23" s="122"/>
      <c r="G23" s="122"/>
      <c r="H23" s="122"/>
      <c r="I23" s="122"/>
      <c r="J23" s="71"/>
    </row>
    <row r="24" ht="16.65" customHeight="1" spans="1:10">
      <c r="A24" s="123" t="s">
        <v>642</v>
      </c>
      <c r="B24" s="122"/>
      <c r="C24" s="122"/>
      <c r="D24" s="122"/>
      <c r="E24" s="122"/>
      <c r="F24" s="122"/>
      <c r="G24" s="122"/>
      <c r="H24" s="122"/>
      <c r="I24" s="122"/>
      <c r="J24" s="71"/>
    </row>
    <row r="25" ht="16.65" customHeight="1" spans="1:10">
      <c r="A25" s="123" t="s">
        <v>643</v>
      </c>
      <c r="B25" s="122"/>
      <c r="C25" s="122"/>
      <c r="D25" s="122"/>
      <c r="E25" s="122"/>
      <c r="F25" s="122"/>
      <c r="G25" s="122"/>
      <c r="H25" s="122"/>
      <c r="I25" s="122"/>
      <c r="J25" s="71"/>
    </row>
    <row r="26" ht="16.65" customHeight="1" spans="1:10">
      <c r="A26" s="121" t="s">
        <v>644</v>
      </c>
      <c r="B26" s="122"/>
      <c r="C26" s="122"/>
      <c r="D26" s="122"/>
      <c r="E26" s="122"/>
      <c r="F26" s="122"/>
      <c r="G26" s="122"/>
      <c r="H26" s="122"/>
      <c r="I26" s="122"/>
      <c r="J26" s="71"/>
    </row>
    <row r="27" ht="16.65" customHeight="1" spans="1:10">
      <c r="A27" s="123" t="s">
        <v>645</v>
      </c>
      <c r="B27" s="122"/>
      <c r="C27" s="122"/>
      <c r="D27" s="122"/>
      <c r="E27" s="122"/>
      <c r="F27" s="122"/>
      <c r="G27" s="122"/>
      <c r="H27" s="122"/>
      <c r="I27" s="122"/>
      <c r="J27" s="71"/>
    </row>
    <row r="28" ht="16.65" customHeight="1" spans="1:10">
      <c r="A28" s="123" t="s">
        <v>646</v>
      </c>
      <c r="B28" s="122"/>
      <c r="C28" s="122"/>
      <c r="D28" s="122"/>
      <c r="E28" s="122"/>
      <c r="F28" s="122"/>
      <c r="G28" s="122"/>
      <c r="H28" s="122"/>
      <c r="I28" s="122"/>
      <c r="J28" s="71"/>
    </row>
    <row r="29" ht="16.65" customHeight="1" spans="1:10">
      <c r="A29" s="123" t="s">
        <v>647</v>
      </c>
      <c r="B29" s="122"/>
      <c r="C29" s="122"/>
      <c r="D29" s="122"/>
      <c r="E29" s="122"/>
      <c r="F29" s="122"/>
      <c r="G29" s="122"/>
      <c r="H29" s="122"/>
      <c r="I29" s="122"/>
      <c r="J29" s="71"/>
    </row>
    <row r="30" ht="16.65" customHeight="1" spans="1:10">
      <c r="A30" s="123" t="s">
        <v>646</v>
      </c>
      <c r="B30" s="122"/>
      <c r="C30" s="122"/>
      <c r="D30" s="122"/>
      <c r="E30" s="122"/>
      <c r="F30" s="122"/>
      <c r="G30" s="122"/>
      <c r="H30" s="122"/>
      <c r="I30" s="122"/>
      <c r="J30" s="71"/>
    </row>
    <row r="31" ht="16.65" customHeight="1" spans="1:10">
      <c r="A31" s="123" t="s">
        <v>648</v>
      </c>
      <c r="B31" s="122"/>
      <c r="C31" s="122"/>
      <c r="D31" s="122"/>
      <c r="E31" s="122"/>
      <c r="F31" s="122"/>
      <c r="G31" s="122"/>
      <c r="H31" s="122"/>
      <c r="I31" s="122"/>
      <c r="J31" s="71"/>
    </row>
    <row r="32" ht="16.65" customHeight="1" spans="1:10">
      <c r="A32" s="123" t="s">
        <v>646</v>
      </c>
      <c r="B32" s="122"/>
      <c r="C32" s="122"/>
      <c r="D32" s="122"/>
      <c r="E32" s="122"/>
      <c r="F32" s="122"/>
      <c r="G32" s="122"/>
      <c r="H32" s="122"/>
      <c r="I32" s="122"/>
      <c r="J32" s="71"/>
    </row>
    <row r="33" ht="16.65" customHeight="1" spans="1:10">
      <c r="A33" s="123" t="s">
        <v>649</v>
      </c>
      <c r="B33" s="122"/>
      <c r="C33" s="122"/>
      <c r="D33" s="122"/>
      <c r="E33" s="122"/>
      <c r="F33" s="122"/>
      <c r="G33" s="122"/>
      <c r="H33" s="122"/>
      <c r="I33" s="122"/>
      <c r="J33" s="71"/>
    </row>
    <row r="34" ht="16.65" customHeight="1" spans="1:10">
      <c r="A34" s="123" t="s">
        <v>646</v>
      </c>
      <c r="B34" s="122"/>
      <c r="C34" s="122"/>
      <c r="D34" s="122"/>
      <c r="E34" s="122"/>
      <c r="F34" s="122"/>
      <c r="G34" s="122"/>
      <c r="H34" s="122"/>
      <c r="I34" s="122"/>
      <c r="J34" s="71"/>
    </row>
    <row r="35" ht="16.65" customHeight="1" spans="1:10">
      <c r="A35" s="123" t="s">
        <v>650</v>
      </c>
      <c r="B35" s="122"/>
      <c r="C35" s="122"/>
      <c r="D35" s="122"/>
      <c r="E35" s="122"/>
      <c r="F35" s="122"/>
      <c r="G35" s="122"/>
      <c r="H35" s="122"/>
      <c r="I35" s="122"/>
      <c r="J35" s="71"/>
    </row>
    <row r="36" ht="16.65" customHeight="1" spans="1:10">
      <c r="A36" s="123" t="s">
        <v>646</v>
      </c>
      <c r="B36" s="122"/>
      <c r="C36" s="122"/>
      <c r="D36" s="122"/>
      <c r="E36" s="122"/>
      <c r="F36" s="122"/>
      <c r="G36" s="122"/>
      <c r="H36" s="122"/>
      <c r="I36" s="122"/>
      <c r="J36" s="71"/>
    </row>
    <row r="37" ht="16.65" customHeight="1" spans="1:10">
      <c r="A37" s="123" t="s">
        <v>651</v>
      </c>
      <c r="B37" s="122"/>
      <c r="C37" s="122"/>
      <c r="D37" s="122"/>
      <c r="E37" s="122"/>
      <c r="F37" s="122"/>
      <c r="G37" s="122"/>
      <c r="H37" s="122"/>
      <c r="I37" s="122"/>
      <c r="J37" s="71"/>
    </row>
    <row r="38" ht="16.65" customHeight="1" spans="1:10">
      <c r="A38" s="123" t="s">
        <v>646</v>
      </c>
      <c r="B38" s="122"/>
      <c r="C38" s="122"/>
      <c r="D38" s="122"/>
      <c r="E38" s="122"/>
      <c r="F38" s="122"/>
      <c r="G38" s="122"/>
      <c r="H38" s="122"/>
      <c r="I38" s="122"/>
      <c r="J38" s="71"/>
    </row>
    <row r="39" ht="16.65" customHeight="1" spans="1:10">
      <c r="A39" s="123" t="s">
        <v>652</v>
      </c>
      <c r="B39" s="122"/>
      <c r="C39" s="122"/>
      <c r="D39" s="122"/>
      <c r="E39" s="122"/>
      <c r="F39" s="122"/>
      <c r="G39" s="122"/>
      <c r="H39" s="122"/>
      <c r="I39" s="122"/>
      <c r="J39" s="71"/>
    </row>
    <row r="40" ht="16.65" customHeight="1" spans="1:10">
      <c r="A40" s="123" t="s">
        <v>646</v>
      </c>
      <c r="B40" s="122"/>
      <c r="C40" s="122"/>
      <c r="D40" s="122"/>
      <c r="E40" s="122"/>
      <c r="F40" s="122"/>
      <c r="G40" s="122"/>
      <c r="H40" s="122"/>
      <c r="I40" s="122"/>
      <c r="J40" s="71"/>
    </row>
    <row r="41" ht="16.65" customHeight="1" spans="1:10">
      <c r="A41" s="123" t="s">
        <v>653</v>
      </c>
      <c r="B41" s="122"/>
      <c r="C41" s="122"/>
      <c r="D41" s="122"/>
      <c r="E41" s="122"/>
      <c r="F41" s="122"/>
      <c r="G41" s="122"/>
      <c r="H41" s="122"/>
      <c r="I41" s="122"/>
      <c r="J41" s="71"/>
    </row>
    <row r="42" ht="16.65" customHeight="1" spans="1:10">
      <c r="A42" s="123" t="s">
        <v>646</v>
      </c>
      <c r="B42" s="122"/>
      <c r="C42" s="122"/>
      <c r="D42" s="122"/>
      <c r="E42" s="122"/>
      <c r="F42" s="122"/>
      <c r="G42" s="122"/>
      <c r="H42" s="122"/>
      <c r="I42" s="122"/>
      <c r="J42" s="71"/>
    </row>
    <row r="43" ht="16.65" customHeight="1" spans="1:10">
      <c r="A43" s="123" t="s">
        <v>654</v>
      </c>
      <c r="B43" s="122"/>
      <c r="C43" s="122"/>
      <c r="D43" s="122"/>
      <c r="E43" s="122"/>
      <c r="F43" s="122"/>
      <c r="G43" s="122"/>
      <c r="H43" s="122"/>
      <c r="I43" s="122"/>
      <c r="J43" s="71"/>
    </row>
    <row r="44" ht="16.65" customHeight="1" spans="1:10">
      <c r="A44" s="123" t="s">
        <v>646</v>
      </c>
      <c r="B44" s="122"/>
      <c r="C44" s="122"/>
      <c r="D44" s="122"/>
      <c r="E44" s="122"/>
      <c r="F44" s="122"/>
      <c r="G44" s="122"/>
      <c r="H44" s="122"/>
      <c r="I44" s="122"/>
      <c r="J44" s="71"/>
    </row>
    <row r="45" ht="16.65" customHeight="1" spans="1:10">
      <c r="A45" s="123" t="s">
        <v>655</v>
      </c>
      <c r="B45" s="122"/>
      <c r="C45" s="122"/>
      <c r="D45" s="122"/>
      <c r="E45" s="122"/>
      <c r="F45" s="122"/>
      <c r="G45" s="122"/>
      <c r="H45" s="122"/>
      <c r="I45" s="122"/>
      <c r="J45" s="71"/>
    </row>
    <row r="46" ht="16.65" customHeight="1" spans="1:10">
      <c r="A46" s="123" t="s">
        <v>646</v>
      </c>
      <c r="B46" s="122"/>
      <c r="C46" s="122"/>
      <c r="D46" s="122"/>
      <c r="E46" s="122"/>
      <c r="F46" s="122"/>
      <c r="G46" s="122"/>
      <c r="H46" s="122"/>
      <c r="I46" s="122"/>
      <c r="J46" s="71"/>
    </row>
    <row r="47" ht="16.65" customHeight="1" spans="1:10">
      <c r="A47" s="123" t="s">
        <v>656</v>
      </c>
      <c r="B47" s="122"/>
      <c r="C47" s="122"/>
      <c r="D47" s="122"/>
      <c r="E47" s="122"/>
      <c r="F47" s="122"/>
      <c r="G47" s="122"/>
      <c r="H47" s="122"/>
      <c r="I47" s="122"/>
      <c r="J47" s="71"/>
    </row>
    <row r="48" ht="16.65" customHeight="1" spans="1:10">
      <c r="A48" s="123" t="s">
        <v>646</v>
      </c>
      <c r="B48" s="122"/>
      <c r="C48" s="122"/>
      <c r="D48" s="122"/>
      <c r="E48" s="122"/>
      <c r="F48" s="122"/>
      <c r="G48" s="122"/>
      <c r="H48" s="122"/>
      <c r="I48" s="122"/>
      <c r="J48" s="71"/>
    </row>
    <row r="49" ht="16.65" customHeight="1" spans="1:10">
      <c r="A49" s="123" t="s">
        <v>657</v>
      </c>
      <c r="B49" s="122"/>
      <c r="C49" s="122"/>
      <c r="D49" s="122"/>
      <c r="E49" s="122"/>
      <c r="F49" s="122"/>
      <c r="G49" s="122"/>
      <c r="H49" s="122"/>
      <c r="I49" s="122"/>
      <c r="J49" s="71"/>
    </row>
    <row r="50" ht="16.65" customHeight="1" spans="1:10">
      <c r="A50" s="123" t="s">
        <v>646</v>
      </c>
      <c r="B50" s="122"/>
      <c r="C50" s="122"/>
      <c r="D50" s="122"/>
      <c r="E50" s="122"/>
      <c r="F50" s="122"/>
      <c r="G50" s="122"/>
      <c r="H50" s="122"/>
      <c r="I50" s="122"/>
      <c r="J50" s="71"/>
    </row>
    <row r="51" ht="16.65" customHeight="1" spans="1:10">
      <c r="A51" s="123" t="s">
        <v>658</v>
      </c>
      <c r="B51" s="122"/>
      <c r="C51" s="122"/>
      <c r="D51" s="122"/>
      <c r="E51" s="122"/>
      <c r="F51" s="122"/>
      <c r="G51" s="122"/>
      <c r="H51" s="122"/>
      <c r="I51" s="122"/>
      <c r="J51" s="71"/>
    </row>
    <row r="52" ht="16.65" customHeight="1" spans="1:10">
      <c r="A52" s="123" t="s">
        <v>646</v>
      </c>
      <c r="B52" s="122"/>
      <c r="C52" s="122"/>
      <c r="D52" s="122"/>
      <c r="E52" s="122"/>
      <c r="F52" s="122"/>
      <c r="G52" s="122"/>
      <c r="H52" s="122"/>
      <c r="I52" s="122"/>
      <c r="J52" s="71"/>
    </row>
    <row r="53" ht="16.65" customHeight="1" spans="1:10">
      <c r="A53" s="123" t="s">
        <v>659</v>
      </c>
      <c r="B53" s="122"/>
      <c r="C53" s="122"/>
      <c r="D53" s="122"/>
      <c r="E53" s="122"/>
      <c r="F53" s="122"/>
      <c r="G53" s="122"/>
      <c r="H53" s="122"/>
      <c r="I53" s="122"/>
      <c r="J53" s="71"/>
    </row>
    <row r="54" ht="16.65" customHeight="1" spans="1:10">
      <c r="A54" s="123" t="s">
        <v>646</v>
      </c>
      <c r="B54" s="122"/>
      <c r="C54" s="122"/>
      <c r="D54" s="122"/>
      <c r="E54" s="122"/>
      <c r="F54" s="122"/>
      <c r="G54" s="122"/>
      <c r="H54" s="122"/>
      <c r="I54" s="122"/>
      <c r="J54" s="71"/>
    </row>
    <row r="55" ht="16.65" customHeight="1" spans="1:10">
      <c r="A55" s="123" t="s">
        <v>660</v>
      </c>
      <c r="B55" s="122"/>
      <c r="C55" s="122"/>
      <c r="D55" s="122"/>
      <c r="E55" s="122"/>
      <c r="F55" s="122"/>
      <c r="G55" s="122"/>
      <c r="H55" s="122"/>
      <c r="I55" s="122"/>
      <c r="J55" s="71"/>
    </row>
    <row r="56" ht="16.65" customHeight="1" spans="1:10">
      <c r="A56" s="123" t="s">
        <v>646</v>
      </c>
      <c r="B56" s="122"/>
      <c r="C56" s="122"/>
      <c r="D56" s="122"/>
      <c r="E56" s="122"/>
      <c r="F56" s="122"/>
      <c r="G56" s="122"/>
      <c r="H56" s="122"/>
      <c r="I56" s="122"/>
      <c r="J56" s="71"/>
    </row>
    <row r="57" ht="16.65" customHeight="1" spans="1:10">
      <c r="A57" s="123" t="s">
        <v>661</v>
      </c>
      <c r="B57" s="122"/>
      <c r="C57" s="122"/>
      <c r="D57" s="122"/>
      <c r="E57" s="122"/>
      <c r="F57" s="122"/>
      <c r="G57" s="122"/>
      <c r="H57" s="122"/>
      <c r="I57" s="122"/>
      <c r="J57" s="71"/>
    </row>
    <row r="58" ht="16.65" customHeight="1" spans="1:10">
      <c r="A58" s="123" t="s">
        <v>646</v>
      </c>
      <c r="B58" s="122"/>
      <c r="C58" s="122"/>
      <c r="D58" s="122"/>
      <c r="E58" s="122"/>
      <c r="F58" s="122"/>
      <c r="G58" s="122"/>
      <c r="H58" s="122"/>
      <c r="I58" s="122"/>
      <c r="J58" s="71"/>
    </row>
    <row r="59" ht="16.65" customHeight="1" spans="1:10">
      <c r="A59" s="123" t="s">
        <v>662</v>
      </c>
      <c r="B59" s="122"/>
      <c r="C59" s="122"/>
      <c r="D59" s="122"/>
      <c r="E59" s="122"/>
      <c r="F59" s="122"/>
      <c r="G59" s="122"/>
      <c r="H59" s="122"/>
      <c r="I59" s="122"/>
      <c r="J59" s="71"/>
    </row>
    <row r="60" ht="16.65" customHeight="1" spans="1:10">
      <c r="A60" s="123" t="s">
        <v>646</v>
      </c>
      <c r="B60" s="122"/>
      <c r="C60" s="122"/>
      <c r="D60" s="122"/>
      <c r="E60" s="122"/>
      <c r="F60" s="122"/>
      <c r="G60" s="122"/>
      <c r="H60" s="122"/>
      <c r="I60" s="122"/>
      <c r="J60" s="71"/>
    </row>
    <row r="61" ht="16.65" customHeight="1" spans="1:10">
      <c r="A61" s="123" t="s">
        <v>663</v>
      </c>
      <c r="B61" s="122"/>
      <c r="C61" s="122"/>
      <c r="D61" s="122"/>
      <c r="E61" s="122"/>
      <c r="F61" s="122"/>
      <c r="G61" s="122"/>
      <c r="H61" s="122"/>
      <c r="I61" s="122"/>
      <c r="J61" s="71"/>
    </row>
    <row r="62" ht="16.65" customHeight="1" spans="1:10">
      <c r="A62" s="123" t="s">
        <v>646</v>
      </c>
      <c r="B62" s="122"/>
      <c r="C62" s="122"/>
      <c r="D62" s="122"/>
      <c r="E62" s="122"/>
      <c r="F62" s="122"/>
      <c r="G62" s="122"/>
      <c r="H62" s="122"/>
      <c r="I62" s="122"/>
      <c r="J62" s="71"/>
    </row>
    <row r="63" ht="16.65" customHeight="1" spans="1:10">
      <c r="A63" s="123" t="s">
        <v>664</v>
      </c>
      <c r="B63" s="122"/>
      <c r="C63" s="122"/>
      <c r="D63" s="122"/>
      <c r="E63" s="122"/>
      <c r="F63" s="122"/>
      <c r="G63" s="122"/>
      <c r="H63" s="122"/>
      <c r="I63" s="122"/>
      <c r="J63" s="71"/>
    </row>
    <row r="64" ht="22.8" customHeight="1" spans="1:10">
      <c r="A64" s="71" t="s">
        <v>665</v>
      </c>
      <c r="B64" s="71"/>
      <c r="C64" s="71"/>
      <c r="D64" s="71"/>
      <c r="E64" s="71"/>
      <c r="F64" s="71"/>
      <c r="G64" s="71"/>
      <c r="H64" s="71"/>
      <c r="I64" s="71"/>
      <c r="J64" s="71"/>
    </row>
    <row r="65" ht="36" customHeight="1" spans="1:1">
      <c r="A65" s="85" t="s">
        <v>666</v>
      </c>
    </row>
  </sheetData>
  <mergeCells count="1">
    <mergeCell ref="A2:J2"/>
  </mergeCells>
  <pageMargins left="0.707638888888889" right="0.707638888888889" top="0.747916666666667" bottom="0.747916666666667" header="0.313888888888889" footer="0.313888888888889"/>
  <pageSetup paperSize="9" scale="78" fitToHeight="0" orientation="landscape"/>
  <headerFooter>
    <oddFooter>&amp;C附表1-7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workbookViewId="0">
      <selection activeCell="A3" sqref="A3:D3"/>
    </sheetView>
  </sheetViews>
  <sheetFormatPr defaultColWidth="8.6" defaultRowHeight="14.25" outlineLevelCol="5"/>
  <cols>
    <col min="1" max="1" width="43.1" style="100" customWidth="1"/>
    <col min="2" max="2" width="13" style="100" customWidth="1"/>
    <col min="3" max="3" width="13.5" style="100" customWidth="1"/>
    <col min="4" max="4" width="16" style="100" customWidth="1"/>
    <col min="5" max="16384" width="8.6" style="100"/>
  </cols>
  <sheetData>
    <row r="1" ht="22.35" customHeight="1" spans="1:4">
      <c r="A1" s="101" t="s">
        <v>667</v>
      </c>
      <c r="B1" s="102"/>
      <c r="C1" s="102"/>
      <c r="D1" s="102"/>
    </row>
    <row r="2" ht="20.25" spans="1:4">
      <c r="A2" s="103" t="s">
        <v>668</v>
      </c>
      <c r="B2" s="103"/>
      <c r="C2" s="103"/>
      <c r="D2" s="103"/>
    </row>
    <row r="3" spans="1:4">
      <c r="A3" s="104" t="s">
        <v>46</v>
      </c>
      <c r="B3" s="104"/>
      <c r="C3" s="104"/>
      <c r="D3" s="104"/>
    </row>
    <row r="4" ht="41.25" customHeight="1" spans="1:4">
      <c r="A4" s="105" t="s">
        <v>541</v>
      </c>
      <c r="B4" s="97" t="s">
        <v>48</v>
      </c>
      <c r="C4" s="98" t="s">
        <v>94</v>
      </c>
      <c r="D4" s="98" t="s">
        <v>141</v>
      </c>
    </row>
    <row r="5" ht="24.6" customHeight="1" spans="1:4">
      <c r="A5" s="106" t="s">
        <v>669</v>
      </c>
      <c r="B5" s="107">
        <f>+B6+B7+B8</f>
        <v>1468</v>
      </c>
      <c r="C5" s="107">
        <f>+C6+C7+C8</f>
        <v>1780</v>
      </c>
      <c r="D5" s="108">
        <f t="shared" ref="D5:D9" si="0">+B5/C5</f>
        <v>0.8247</v>
      </c>
    </row>
    <row r="6" ht="32.4" customHeight="1" spans="1:4">
      <c r="A6" s="109" t="s">
        <v>670</v>
      </c>
      <c r="B6" s="107">
        <v>0</v>
      </c>
      <c r="C6" s="110">
        <v>6</v>
      </c>
      <c r="D6" s="108">
        <f t="shared" si="0"/>
        <v>0</v>
      </c>
    </row>
    <row r="7" ht="32.4" customHeight="1" spans="1:4">
      <c r="A7" s="109" t="s">
        <v>671</v>
      </c>
      <c r="B7" s="107">
        <v>792</v>
      </c>
      <c r="C7" s="110">
        <v>833</v>
      </c>
      <c r="D7" s="108">
        <f t="shared" si="0"/>
        <v>0.9508</v>
      </c>
    </row>
    <row r="8" ht="32.4" customHeight="1" spans="1:4">
      <c r="A8" s="109" t="s">
        <v>672</v>
      </c>
      <c r="B8" s="107">
        <f>+B9+B10</f>
        <v>676</v>
      </c>
      <c r="C8" s="107">
        <f>+C9+C10</f>
        <v>941</v>
      </c>
      <c r="D8" s="108">
        <f t="shared" si="0"/>
        <v>0.7184</v>
      </c>
    </row>
    <row r="9" ht="32.4" customHeight="1" spans="1:6">
      <c r="A9" s="111" t="s">
        <v>673</v>
      </c>
      <c r="B9" s="112">
        <v>676</v>
      </c>
      <c r="C9" s="110">
        <v>941</v>
      </c>
      <c r="D9" s="108">
        <f t="shared" si="0"/>
        <v>0.7184</v>
      </c>
      <c r="F9" s="113"/>
    </row>
    <row r="10" ht="32.4" customHeight="1" spans="1:4">
      <c r="A10" s="111" t="s">
        <v>674</v>
      </c>
      <c r="B10" s="112">
        <v>0</v>
      </c>
      <c r="C10" s="110">
        <v>0</v>
      </c>
      <c r="D10" s="108">
        <v>0</v>
      </c>
    </row>
    <row r="12" ht="15.6" customHeight="1" spans="1:1">
      <c r="A12" s="114" t="s">
        <v>675</v>
      </c>
    </row>
    <row r="13" ht="91.35" customHeight="1" spans="1:4">
      <c r="A13" s="115" t="s">
        <v>676</v>
      </c>
      <c r="B13" s="115"/>
      <c r="C13" s="115"/>
      <c r="D13" s="115"/>
    </row>
    <row r="14" ht="81.6" customHeight="1" spans="1:4">
      <c r="A14" s="115" t="s">
        <v>677</v>
      </c>
      <c r="B14" s="115"/>
      <c r="C14" s="115"/>
      <c r="D14" s="115"/>
    </row>
    <row r="15" spans="1:4">
      <c r="A15" s="116"/>
      <c r="B15" s="116"/>
      <c r="C15" s="116"/>
      <c r="D15" s="116"/>
    </row>
    <row r="16" spans="1:4">
      <c r="A16" s="117"/>
      <c r="B16" s="117"/>
      <c r="C16" s="117"/>
      <c r="D16" s="117"/>
    </row>
    <row r="17" spans="1:4">
      <c r="A17" s="117"/>
      <c r="B17" s="117"/>
      <c r="C17" s="117"/>
      <c r="D17" s="117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封2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2017-06-22T02:39:00Z</cp:lastPrinted>
  <dcterms:modified xsi:type="dcterms:W3CDTF">2017-11-09T01:00:46Z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