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<sst xmlns="http://schemas.openxmlformats.org/spreadsheetml/2006/main" count="76" uniqueCount="46">
  <si>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福州市廉租住房、公共租赁住房（经济租赁房）房源配租情况表</t>
  </si>
  <si>
    <t>填表单位（盖章）：永泰县住建局</t>
  </si>
  <si>
    <t>填表时间：2018年12月20日（单位：套、平方米、万元）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</si>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</sst>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3"/>
      <color indexed="62"/>
      <name val="Tahoma"/>
      <family val="2"/>
    </font>
    <font>
      <sz val="11"/>
      <color indexed="8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workbookViewId="0" topLeftCell="A1">
      <selection activeCell="D3" sqref="D3:D5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7" customHeight="1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9" t="s">
        <v>2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 ht="22.5" customHeight="1">
      <c r="A3" s="7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28"/>
      <c r="X3" s="9" t="s">
        <v>8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30" t="s">
        <v>9</v>
      </c>
    </row>
    <row r="4" spans="1:36" ht="22.5" customHeight="1">
      <c r="A4" s="7"/>
      <c r="B4" s="7"/>
      <c r="C4" s="11"/>
      <c r="D4" s="11"/>
      <c r="E4" s="11"/>
      <c r="F4" s="9" t="s">
        <v>10</v>
      </c>
      <c r="G4" s="10"/>
      <c r="H4" s="10"/>
      <c r="I4" s="10"/>
      <c r="J4" s="10"/>
      <c r="K4" s="28"/>
      <c r="L4" s="9" t="s">
        <v>11</v>
      </c>
      <c r="M4" s="10"/>
      <c r="N4" s="10"/>
      <c r="O4" s="10"/>
      <c r="P4" s="10"/>
      <c r="Q4" s="28"/>
      <c r="R4" s="9" t="s">
        <v>12</v>
      </c>
      <c r="S4" s="10"/>
      <c r="T4" s="10"/>
      <c r="U4" s="10"/>
      <c r="V4" s="10"/>
      <c r="W4" s="28"/>
      <c r="X4" s="9" t="s">
        <v>13</v>
      </c>
      <c r="Y4" s="10"/>
      <c r="Z4" s="10"/>
      <c r="AA4" s="10"/>
      <c r="AB4" s="10"/>
      <c r="AC4" s="28"/>
      <c r="AD4" s="9" t="s">
        <v>14</v>
      </c>
      <c r="AE4" s="10"/>
      <c r="AF4" s="10"/>
      <c r="AG4" s="10"/>
      <c r="AH4" s="10"/>
      <c r="AI4" s="28"/>
      <c r="AJ4" s="30"/>
    </row>
    <row r="5" spans="1:36" ht="30.75" customHeight="1">
      <c r="A5" s="7"/>
      <c r="B5" s="7"/>
      <c r="C5" s="12"/>
      <c r="D5" s="12"/>
      <c r="E5" s="12"/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20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20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7" t="s">
        <v>20</v>
      </c>
      <c r="AJ5" s="30"/>
    </row>
    <row r="6" spans="1:36" ht="22.5" customHeight="1">
      <c r="A6" s="13" t="s">
        <v>21</v>
      </c>
      <c r="B6" s="14"/>
      <c r="C6" s="14"/>
      <c r="D6" s="15"/>
      <c r="E6" s="14"/>
      <c r="F6" s="16">
        <v>343</v>
      </c>
      <c r="G6" s="16">
        <v>16824.11</v>
      </c>
      <c r="H6" s="16">
        <f>H8+H9+H10+H11</f>
        <v>338</v>
      </c>
      <c r="I6" s="16">
        <f>I8+I9++I10+I11</f>
        <v>16574.11</v>
      </c>
      <c r="J6" s="16">
        <f>J8+J9+J10+J11</f>
        <v>315</v>
      </c>
      <c r="K6" s="16">
        <f>K8+K9+K10+K11</f>
        <v>15428.81</v>
      </c>
      <c r="L6" s="16"/>
      <c r="M6" s="16"/>
      <c r="N6" s="16"/>
      <c r="O6" s="16"/>
      <c r="P6" s="16"/>
      <c r="Q6" s="16"/>
      <c r="R6" s="16">
        <v>13</v>
      </c>
      <c r="S6" s="16">
        <v>499.21</v>
      </c>
      <c r="T6" s="16">
        <v>13</v>
      </c>
      <c r="U6" s="16">
        <v>499.21</v>
      </c>
      <c r="V6" s="16">
        <v>13</v>
      </c>
      <c r="W6" s="16">
        <f>W9</f>
        <v>499.21</v>
      </c>
      <c r="X6" s="16">
        <f>SUM(X7:X11)</f>
        <v>330</v>
      </c>
      <c r="Y6" s="16">
        <f>SUM(Y8:Y11)</f>
        <v>16324.9</v>
      </c>
      <c r="Z6" s="16">
        <f>SUM(Z8:Z11)</f>
        <v>325</v>
      </c>
      <c r="AA6" s="16">
        <f>SUM(AA8:AA11)</f>
        <v>16074.9</v>
      </c>
      <c r="AB6" s="16">
        <f>SUM(AB8:AB11)</f>
        <v>302</v>
      </c>
      <c r="AC6" s="16">
        <f>SUM(AC8:AC11)</f>
        <v>14929.6</v>
      </c>
      <c r="AD6" s="16"/>
      <c r="AE6" s="16"/>
      <c r="AF6" s="16"/>
      <c r="AG6" s="16"/>
      <c r="AH6" s="16"/>
      <c r="AI6" s="16"/>
      <c r="AJ6" s="31">
        <f>SUM(AJ8:AJ11)</f>
        <v>4109.96</v>
      </c>
    </row>
    <row r="7" spans="1:36" ht="27">
      <c r="A7" s="16" t="s">
        <v>22</v>
      </c>
      <c r="B7" s="16"/>
      <c r="C7" s="14"/>
      <c r="D7" s="15"/>
      <c r="E7" s="14"/>
      <c r="F7" s="1"/>
      <c r="G7" s="17"/>
      <c r="H7" s="1"/>
      <c r="I7" s="1"/>
      <c r="J7" s="1"/>
      <c r="K7" s="1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"/>
      <c r="Y7" s="1"/>
      <c r="Z7" s="16"/>
      <c r="AA7" s="1"/>
      <c r="AB7" s="1"/>
      <c r="AC7" s="1"/>
      <c r="AD7" s="16"/>
      <c r="AE7" s="16"/>
      <c r="AF7" s="16"/>
      <c r="AG7" s="16"/>
      <c r="AH7" s="16"/>
      <c r="AI7" s="16"/>
      <c r="AJ7" s="31"/>
    </row>
    <row r="8" spans="1:36" ht="40.5">
      <c r="A8" s="16" t="s">
        <v>23</v>
      </c>
      <c r="B8" s="16" t="s">
        <v>24</v>
      </c>
      <c r="C8" s="18" t="s">
        <v>25</v>
      </c>
      <c r="D8" s="15">
        <v>0.35</v>
      </c>
      <c r="E8" s="14"/>
      <c r="F8" s="16">
        <v>66</v>
      </c>
      <c r="G8" s="16">
        <v>3111.9</v>
      </c>
      <c r="H8" s="16">
        <v>66</v>
      </c>
      <c r="I8" s="16">
        <v>3111.9</v>
      </c>
      <c r="J8" s="16">
        <v>64</v>
      </c>
      <c r="K8" s="16">
        <v>3017.6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>
        <v>66</v>
      </c>
      <c r="Y8" s="16">
        <v>3111.9</v>
      </c>
      <c r="Z8" s="16">
        <v>66</v>
      </c>
      <c r="AA8" s="16">
        <v>3111.9</v>
      </c>
      <c r="AB8" s="16">
        <v>64</v>
      </c>
      <c r="AC8" s="16">
        <v>3017.6</v>
      </c>
      <c r="AD8" s="16"/>
      <c r="AE8" s="16"/>
      <c r="AF8" s="16"/>
      <c r="AG8" s="16"/>
      <c r="AH8" s="16"/>
      <c r="AI8" s="16"/>
      <c r="AJ8" s="31">
        <v>492.44</v>
      </c>
    </row>
    <row r="9" spans="1:36" ht="40.5">
      <c r="A9" s="16" t="s">
        <v>26</v>
      </c>
      <c r="B9" s="16" t="s">
        <v>27</v>
      </c>
      <c r="C9" s="18" t="s">
        <v>28</v>
      </c>
      <c r="D9" s="15">
        <v>1</v>
      </c>
      <c r="E9" s="14"/>
      <c r="F9" s="16">
        <v>13</v>
      </c>
      <c r="G9" s="16">
        <v>499.21</v>
      </c>
      <c r="H9" s="16">
        <v>13</v>
      </c>
      <c r="I9" s="16">
        <v>499.21</v>
      </c>
      <c r="J9" s="16">
        <v>13</v>
      </c>
      <c r="K9" s="16">
        <v>499.21</v>
      </c>
      <c r="L9" s="16"/>
      <c r="M9" s="16"/>
      <c r="N9" s="16"/>
      <c r="O9" s="16"/>
      <c r="P9" s="16"/>
      <c r="Q9" s="16"/>
      <c r="R9" s="16">
        <v>13</v>
      </c>
      <c r="S9" s="16">
        <v>499.21</v>
      </c>
      <c r="T9" s="16">
        <v>13</v>
      </c>
      <c r="U9" s="16">
        <v>499.21</v>
      </c>
      <c r="V9" s="16">
        <v>13</v>
      </c>
      <c r="W9" s="16">
        <v>499.21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31">
        <v>215.52</v>
      </c>
    </row>
    <row r="10" spans="1:36" ht="40.5">
      <c r="A10" s="16" t="s">
        <v>29</v>
      </c>
      <c r="B10" s="16" t="s">
        <v>30</v>
      </c>
      <c r="C10" s="16" t="s">
        <v>31</v>
      </c>
      <c r="D10" s="16">
        <v>0.5</v>
      </c>
      <c r="E10" s="16"/>
      <c r="F10" s="16">
        <v>48</v>
      </c>
      <c r="G10" s="16">
        <v>2413</v>
      </c>
      <c r="H10" s="16">
        <v>48</v>
      </c>
      <c r="I10" s="16">
        <v>2413</v>
      </c>
      <c r="J10" s="16">
        <v>47</v>
      </c>
      <c r="K10" s="16">
        <v>2362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>
        <v>48</v>
      </c>
      <c r="Y10" s="16">
        <v>2413</v>
      </c>
      <c r="Z10" s="16">
        <v>48</v>
      </c>
      <c r="AA10" s="16">
        <v>2413</v>
      </c>
      <c r="AB10" s="16">
        <v>47</v>
      </c>
      <c r="AC10" s="16">
        <v>2362</v>
      </c>
      <c r="AD10" s="16"/>
      <c r="AE10" s="16"/>
      <c r="AF10" s="16"/>
      <c r="AG10" s="16"/>
      <c r="AH10" s="16"/>
      <c r="AI10" s="16"/>
      <c r="AJ10" s="31">
        <v>702</v>
      </c>
    </row>
    <row r="11" spans="1:36" ht="54">
      <c r="A11" s="16" t="s">
        <v>32</v>
      </c>
      <c r="B11" s="16" t="s">
        <v>33</v>
      </c>
      <c r="C11" s="16" t="s">
        <v>31</v>
      </c>
      <c r="D11" s="16">
        <v>0.5</v>
      </c>
      <c r="E11" s="16"/>
      <c r="F11" s="16">
        <v>216</v>
      </c>
      <c r="G11" s="16">
        <v>10800</v>
      </c>
      <c r="H11" s="16">
        <v>211</v>
      </c>
      <c r="I11" s="16">
        <f>H11*50</f>
        <v>10550</v>
      </c>
      <c r="J11" s="16">
        <v>191</v>
      </c>
      <c r="K11" s="16">
        <f>J11*50</f>
        <v>9550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>
        <v>216</v>
      </c>
      <c r="Y11" s="16">
        <v>10800</v>
      </c>
      <c r="Z11" s="16">
        <v>211</v>
      </c>
      <c r="AA11" s="16">
        <v>10550</v>
      </c>
      <c r="AB11" s="16">
        <v>191</v>
      </c>
      <c r="AC11" s="16">
        <f>AB11*50</f>
        <v>9550</v>
      </c>
      <c r="AD11" s="16"/>
      <c r="AE11" s="16"/>
      <c r="AF11" s="16"/>
      <c r="AG11" s="16"/>
      <c r="AH11" s="16"/>
      <c r="AI11" s="16"/>
      <c r="AJ11" s="31">
        <v>2700</v>
      </c>
    </row>
    <row r="12" spans="1:36" ht="48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31"/>
    </row>
    <row r="13" spans="1:36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"/>
      <c r="Y13" s="1"/>
      <c r="Z13" s="1"/>
      <c r="AA13" s="1"/>
      <c r="AB13" s="1"/>
      <c r="AC13" s="1"/>
      <c r="AD13" s="16"/>
      <c r="AE13" s="16"/>
      <c r="AF13" s="16"/>
      <c r="AG13" s="16"/>
      <c r="AH13" s="16"/>
      <c r="AI13" s="16"/>
      <c r="AJ13" s="32"/>
    </row>
    <row r="14" spans="1:36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1"/>
    </row>
    <row r="15" spans="1:36" ht="14.25">
      <c r="A15" s="13" t="s">
        <v>34</v>
      </c>
      <c r="B15" s="14"/>
      <c r="C15" s="14"/>
      <c r="D15" s="15"/>
      <c r="E15" s="14"/>
      <c r="F15" s="16">
        <f>F17+F18+F19+F20+F21</f>
        <v>297</v>
      </c>
      <c r="G15" s="16">
        <v>9894.99</v>
      </c>
      <c r="H15" s="16">
        <f aca="true" t="shared" si="0" ref="H15:Q15">H17+H18+H19+H20+H21</f>
        <v>292</v>
      </c>
      <c r="I15" s="16">
        <f t="shared" si="0"/>
        <v>9692.54</v>
      </c>
      <c r="J15" s="16">
        <f t="shared" si="0"/>
        <v>276</v>
      </c>
      <c r="K15" s="16">
        <f t="shared" si="0"/>
        <v>9239.58</v>
      </c>
      <c r="L15" s="16">
        <f t="shared" si="0"/>
        <v>284</v>
      </c>
      <c r="M15" s="16">
        <f t="shared" si="0"/>
        <v>9399.130000000001</v>
      </c>
      <c r="N15" s="16">
        <f t="shared" si="0"/>
        <v>279</v>
      </c>
      <c r="O15" s="16">
        <f t="shared" si="0"/>
        <v>9196.68</v>
      </c>
      <c r="P15" s="16">
        <f t="shared" si="0"/>
        <v>270</v>
      </c>
      <c r="Q15" s="16">
        <f t="shared" si="0"/>
        <v>8896.68</v>
      </c>
      <c r="R15" s="16">
        <v>13</v>
      </c>
      <c r="S15" s="16">
        <v>495.86</v>
      </c>
      <c r="T15" s="16">
        <v>10</v>
      </c>
      <c r="U15" s="16">
        <f>U17+U18+U19+U20+U21</f>
        <v>342.9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31">
        <v>820</v>
      </c>
    </row>
    <row r="16" spans="1:36" ht="27">
      <c r="A16" s="16" t="s">
        <v>22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31"/>
    </row>
    <row r="17" spans="1:36" ht="40.5">
      <c r="A17" s="16" t="s">
        <v>35</v>
      </c>
      <c r="B17" s="16" t="s">
        <v>36</v>
      </c>
      <c r="C17" s="16" t="s">
        <v>37</v>
      </c>
      <c r="D17" s="16"/>
      <c r="E17" s="16"/>
      <c r="F17" s="16">
        <v>180</v>
      </c>
      <c r="G17" s="16">
        <v>6030.2</v>
      </c>
      <c r="H17" s="16">
        <v>180</v>
      </c>
      <c r="I17" s="16">
        <v>6030.2</v>
      </c>
      <c r="J17" s="16">
        <v>180</v>
      </c>
      <c r="K17" s="16">
        <v>6030.2</v>
      </c>
      <c r="L17" s="16">
        <v>180</v>
      </c>
      <c r="M17" s="16">
        <v>6030.2</v>
      </c>
      <c r="N17" s="16">
        <v>180</v>
      </c>
      <c r="O17" s="16">
        <v>6030.2</v>
      </c>
      <c r="P17" s="16">
        <v>180</v>
      </c>
      <c r="Q17" s="16">
        <v>6030.2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31">
        <v>320</v>
      </c>
    </row>
    <row r="18" spans="1:36" ht="54">
      <c r="A18" s="16" t="s">
        <v>38</v>
      </c>
      <c r="B18" s="16" t="s">
        <v>39</v>
      </c>
      <c r="C18" s="16" t="s">
        <v>40</v>
      </c>
      <c r="D18" s="16"/>
      <c r="E18" s="16"/>
      <c r="F18" s="16">
        <v>60</v>
      </c>
      <c r="G18" s="16">
        <v>1733.8</v>
      </c>
      <c r="H18" s="16">
        <v>60</v>
      </c>
      <c r="I18" s="16">
        <v>1733.8</v>
      </c>
      <c r="J18" s="16">
        <v>60</v>
      </c>
      <c r="K18" s="16">
        <v>1733.8</v>
      </c>
      <c r="L18" s="16">
        <v>60</v>
      </c>
      <c r="M18" s="16">
        <v>1733.8</v>
      </c>
      <c r="N18" s="16">
        <v>60</v>
      </c>
      <c r="O18" s="16">
        <v>1733.8</v>
      </c>
      <c r="P18" s="16">
        <v>60</v>
      </c>
      <c r="Q18" s="16">
        <v>1733.8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31">
        <v>500</v>
      </c>
    </row>
    <row r="19" spans="1:36" ht="42.75" customHeight="1">
      <c r="A19" s="19" t="s">
        <v>26</v>
      </c>
      <c r="B19" s="19" t="s">
        <v>27</v>
      </c>
      <c r="C19" s="19" t="s">
        <v>28</v>
      </c>
      <c r="D19" s="19">
        <v>1</v>
      </c>
      <c r="E19" s="19"/>
      <c r="F19" s="19">
        <v>13</v>
      </c>
      <c r="G19" s="20">
        <v>495.86</v>
      </c>
      <c r="H19" s="19">
        <v>13</v>
      </c>
      <c r="I19" s="19">
        <v>495.86</v>
      </c>
      <c r="J19" s="19">
        <v>9</v>
      </c>
      <c r="K19" s="19">
        <v>342.9</v>
      </c>
      <c r="L19" s="19"/>
      <c r="M19" s="19"/>
      <c r="N19" s="19"/>
      <c r="O19" s="19"/>
      <c r="P19" s="19"/>
      <c r="Q19" s="19"/>
      <c r="R19" s="19">
        <v>13</v>
      </c>
      <c r="S19" s="19">
        <v>495.86</v>
      </c>
      <c r="T19" s="19">
        <v>9</v>
      </c>
      <c r="U19" s="19">
        <v>342.9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33">
        <v>200</v>
      </c>
    </row>
    <row r="20" spans="1:36" s="1" customFormat="1" ht="69" customHeight="1">
      <c r="A20" s="21" t="s">
        <v>41</v>
      </c>
      <c r="B20" s="21" t="s">
        <v>42</v>
      </c>
      <c r="F20" s="22">
        <v>32</v>
      </c>
      <c r="G20" s="22">
        <v>877.45</v>
      </c>
      <c r="H20" s="17">
        <v>27</v>
      </c>
      <c r="I20" s="17">
        <f>H20*25</f>
        <v>675</v>
      </c>
      <c r="J20" s="17">
        <v>15</v>
      </c>
      <c r="K20" s="17">
        <f>J20*25</f>
        <v>375</v>
      </c>
      <c r="L20" s="22">
        <v>32</v>
      </c>
      <c r="M20" s="22">
        <v>877.45</v>
      </c>
      <c r="N20" s="17">
        <v>27</v>
      </c>
      <c r="O20" s="17">
        <f>N20*25</f>
        <v>675</v>
      </c>
      <c r="P20" s="17">
        <v>18</v>
      </c>
      <c r="Q20" s="17">
        <f>J20*25</f>
        <v>375</v>
      </c>
      <c r="AJ20" s="17">
        <v>150</v>
      </c>
    </row>
    <row r="21" spans="1:36" s="2" customFormat="1" ht="45.75" customHeight="1">
      <c r="A21" s="22" t="s">
        <v>43</v>
      </c>
      <c r="B21" s="22" t="s">
        <v>44</v>
      </c>
      <c r="C21" s="23"/>
      <c r="D21" s="24"/>
      <c r="E21" s="24"/>
      <c r="F21" s="25">
        <v>12</v>
      </c>
      <c r="G21" s="25">
        <v>757.68</v>
      </c>
      <c r="H21" s="25">
        <v>12</v>
      </c>
      <c r="I21" s="25">
        <v>757.68</v>
      </c>
      <c r="J21" s="25">
        <v>12</v>
      </c>
      <c r="K21" s="25">
        <v>757.68</v>
      </c>
      <c r="L21" s="25">
        <v>12</v>
      </c>
      <c r="M21" s="25">
        <v>757.68</v>
      </c>
      <c r="N21" s="25">
        <v>12</v>
      </c>
      <c r="O21" s="25">
        <v>757.68</v>
      </c>
      <c r="P21" s="25">
        <v>12</v>
      </c>
      <c r="Q21" s="25">
        <v>757.68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3" spans="1:18" ht="14.25">
      <c r="A23" s="26" t="s">
        <v>45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7:36" ht="14.25">
      <c r="G24"/>
      <c r="R24" s="3"/>
      <c r="AJ24"/>
    </row>
    <row r="25" spans="7:36" ht="14.25">
      <c r="G25"/>
      <c r="R25" s="3"/>
      <c r="AJ25"/>
    </row>
    <row r="26" spans="7:36" ht="14.25">
      <c r="G26"/>
      <c r="R26" s="3"/>
      <c r="AJ26"/>
    </row>
    <row r="27" spans="7:36" ht="14.25">
      <c r="G27"/>
      <c r="R27" s="3"/>
      <c r="AJ27"/>
    </row>
    <row r="28" spans="7:36" ht="14.25">
      <c r="G28"/>
      <c r="R28" s="3"/>
      <c r="AJ28"/>
    </row>
    <row r="29" spans="7:36" ht="14.25">
      <c r="G29"/>
      <c r="R29" s="3"/>
      <c r="AJ29"/>
    </row>
  </sheetData>
  <sheetProtection/>
  <mergeCells count="19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6:B6"/>
    <mergeCell ref="A15:B15"/>
    <mergeCell ref="A23:R23"/>
    <mergeCell ref="A3:A5"/>
    <mergeCell ref="B3:B5"/>
    <mergeCell ref="C3:C5"/>
    <mergeCell ref="D3:D5"/>
    <mergeCell ref="E3:E5"/>
    <mergeCell ref="AJ3:AJ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轻扶樱花↗笑不语</cp:lastModifiedBy>
  <cp:lastPrinted>2017-12-11T01:19:08Z</cp:lastPrinted>
  <dcterms:created xsi:type="dcterms:W3CDTF">2015-06-23T02:25:02Z</dcterms:created>
  <dcterms:modified xsi:type="dcterms:W3CDTF">2018-12-20T02:57:35Z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