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220" windowHeight="12270"/>
  </bookViews>
  <sheets>
    <sheet name="个人" sheetId="1" r:id="rId1"/>
    <sheet name="企业" sheetId="2" r:id="rId2"/>
  </sheets>
  <definedNames>
    <definedName name="_xlnm.Print_Area" localSheetId="1">企业!$A$1:$N$10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<sst xmlns="http://schemas.openxmlformats.org/spreadsheetml/2006/main" count="140" uniqueCount="78">
  <si>
    <t>附件1：</t>
  </si>
  <si>
    <t>2026年度1季度创业担保贷款贴息清单(个人）</t>
  </si>
  <si>
    <t>序号</t>
  </si>
  <si>
    <t>贷款银行</t>
  </si>
  <si>
    <t>借款人</t>
  </si>
  <si>
    <t>身 份 证 号 码</t>
  </si>
  <si>
    <t>贷款额度（万元）</t>
  </si>
  <si>
    <t>贷款起至日期</t>
  </si>
  <si>
    <t>贷款月利率（‰）</t>
  </si>
  <si>
    <t>贴息额度（万元）</t>
  </si>
  <si>
    <t>贴息起至日期</t>
  </si>
  <si>
    <t>认定贴息月数</t>
  </si>
  <si>
    <t>2026年1季度贴息起止日期</t>
  </si>
  <si>
    <t>本次贴息实际天数</t>
  </si>
  <si>
    <t>贴息月利率（‰）</t>
  </si>
  <si>
    <t>贴息金额（元）</t>
  </si>
  <si>
    <t>年度</t>
  </si>
  <si>
    <t>信用社</t>
  </si>
  <si>
    <t>李明</t>
  </si>
  <si>
    <t>35012520********13</t>
  </si>
  <si>
    <t>2023.07.17-2026.07.14</t>
  </si>
  <si>
    <t>2026.01.01-2026.03.31</t>
  </si>
  <si>
    <t>汪逞彬</t>
  </si>
  <si>
    <t>350125197********35</t>
  </si>
  <si>
    <t>2023.09.12-2026.09.11</t>
  </si>
  <si>
    <t>钟文增</t>
  </si>
  <si>
    <t>35012519********11</t>
  </si>
  <si>
    <t>2023.12.29-2026.12.29</t>
  </si>
  <si>
    <t>程春娇</t>
  </si>
  <si>
    <t>35012519********27</t>
  </si>
  <si>
    <t>2023.12.30-2026.12.29</t>
  </si>
  <si>
    <t>张香风</t>
  </si>
  <si>
    <t>35012519********33</t>
  </si>
  <si>
    <t>2023.12.28-2026.12.28</t>
  </si>
  <si>
    <t>2023.12.28-2026.12.27</t>
  </si>
  <si>
    <t>张春燕</t>
  </si>
  <si>
    <t>35012519********45</t>
  </si>
  <si>
    <t>吴禹新</t>
  </si>
  <si>
    <t>35012519********10</t>
  </si>
  <si>
    <t>2023.12.29-2026.12.26</t>
  </si>
  <si>
    <t>赖梅芳</t>
  </si>
  <si>
    <t>35012519********81</t>
  </si>
  <si>
    <t>2023.12.29-2026.12.28</t>
  </si>
  <si>
    <t>汪纪锳</t>
  </si>
  <si>
    <t>35012519********21</t>
  </si>
  <si>
    <t>林鑫</t>
  </si>
  <si>
    <t>曾凌群</t>
  </si>
  <si>
    <t>35012519********1X</t>
  </si>
  <si>
    <t>杨俊建</t>
  </si>
  <si>
    <t>35012519********31</t>
  </si>
  <si>
    <t>2023.12.30-2026.12.30</t>
  </si>
  <si>
    <t>陈华莲</t>
  </si>
  <si>
    <t>35052419********66</t>
  </si>
  <si>
    <t>2023.12.31-2026.12.31</t>
  </si>
  <si>
    <t>2023.12.31-2026.12.30</t>
  </si>
  <si>
    <t>林昌营</t>
  </si>
  <si>
    <t>35012519********18</t>
  </si>
  <si>
    <t>2024.03.14-2027.03.05</t>
  </si>
  <si>
    <t>汪子礼</t>
  </si>
  <si>
    <t>35012519********52</t>
  </si>
  <si>
    <t>2024.06.19-2027.06.18</t>
  </si>
  <si>
    <t>小计</t>
  </si>
  <si>
    <t>邮储</t>
  </si>
  <si>
    <t>庄清闻</t>
  </si>
  <si>
    <t>2024.06.18-2027.06.18</t>
  </si>
  <si>
    <t>2024.06.18-2027.06.17</t>
  </si>
  <si>
    <t>2025.07.01-2025.09.30</t>
  </si>
  <si>
    <t>合计</t>
  </si>
  <si>
    <t>附件2：</t>
  </si>
  <si>
    <t>2026年度1季度创业担保贷款贴息清单(小微企业）</t>
  </si>
  <si>
    <t>申请企业</t>
  </si>
  <si>
    <t>认定贴  息月数</t>
  </si>
  <si>
    <t>福建廷厢建筑工程有限公司</t>
  </si>
  <si>
    <t>2024.01.26-2026.01.25</t>
  </si>
  <si>
    <t>2024.01.26-2026.01.26</t>
  </si>
  <si>
    <t>2026.01.01-2026.01.25</t>
  </si>
  <si>
    <t>2024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</si>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</sst>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 "/>
    <numFmt numFmtId="178" formatCode="0.00_ "/>
    <numFmt numFmtId="179" formatCode="0.00_);[Red]\(0.00\)"/>
    <numFmt numFmtId="180" formatCode="0_);[Red]\(0\)"/>
    <numFmt numFmtId="181" formatCode="0.0_ "/>
    <numFmt numFmtId="182" formatCode="0.00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181" fontId="1" fillId="0" borderId="0" xfId="0" applyNumberFormat="1" applyFont="1" applyFill="1" applyBorder="1" applyAlignment="1"/>
    <xf numFmtId="0" fontId="4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18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2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3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4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5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6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7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8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9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10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2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3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4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15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18</xdr:row>
      <xdr:rowOff>0</xdr:rowOff>
    </xdr:from>
    <xdr:to>
      <xdr:col>7</xdr:col>
      <xdr:colOff>304800</xdr:colOff>
      <xdr:row>18</xdr:row>
      <xdr:rowOff>219075</xdr:rowOff>
    </xdr:to>
    <xdr:sp>
      <xdr:nvSpPr>
        <xdr:cNvPr id="16" name="Text Box 1"/>
        <xdr:cNvSpPr txBox="1"/>
      </xdr:nvSpPr>
      <xdr:spPr>
        <a:xfrm>
          <a:off x="4166870" y="574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19</xdr:row>
      <xdr:rowOff>0</xdr:rowOff>
    </xdr:from>
    <xdr:to>
      <xdr:col>7</xdr:col>
      <xdr:colOff>304800</xdr:colOff>
      <xdr:row>19</xdr:row>
      <xdr:rowOff>219075</xdr:rowOff>
    </xdr:to>
    <xdr:sp>
      <xdr:nvSpPr>
        <xdr:cNvPr id="18" name="Text Box 1"/>
        <xdr:cNvSpPr txBox="1"/>
      </xdr:nvSpPr>
      <xdr:spPr>
        <a:xfrm>
          <a:off x="4166870" y="60325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0</xdr:rowOff>
    </xdr:from>
    <xdr:to>
      <xdr:col>7</xdr:col>
      <xdr:colOff>304800</xdr:colOff>
      <xdr:row>20</xdr:row>
      <xdr:rowOff>219075</xdr:rowOff>
    </xdr:to>
    <xdr:sp>
      <xdr:nvSpPr>
        <xdr:cNvPr id="19" name="Text Box 1"/>
        <xdr:cNvSpPr txBox="1"/>
      </xdr:nvSpPr>
      <xdr:spPr>
        <a:xfrm>
          <a:off x="4166870" y="6324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142875</xdr:rowOff>
    </xdr:from>
    <xdr:to>
      <xdr:col>7</xdr:col>
      <xdr:colOff>304800</xdr:colOff>
      <xdr:row>21</xdr:row>
      <xdr:rowOff>69850</xdr:rowOff>
    </xdr:to>
    <xdr:sp>
      <xdr:nvSpPr>
        <xdr:cNvPr id="20" name="Text Box 1"/>
        <xdr:cNvSpPr txBox="1"/>
      </xdr:nvSpPr>
      <xdr:spPr>
        <a:xfrm>
          <a:off x="4166870" y="6467475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2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22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18</xdr:row>
      <xdr:rowOff>0</xdr:rowOff>
    </xdr:from>
    <xdr:to>
      <xdr:col>7</xdr:col>
      <xdr:colOff>304800</xdr:colOff>
      <xdr:row>18</xdr:row>
      <xdr:rowOff>219075</xdr:rowOff>
    </xdr:to>
    <xdr:sp>
      <xdr:nvSpPr>
        <xdr:cNvPr id="25" name="Text Box 1"/>
        <xdr:cNvSpPr txBox="1"/>
      </xdr:nvSpPr>
      <xdr:spPr>
        <a:xfrm>
          <a:off x="4166870" y="5740400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4</xdr:col>
      <xdr:colOff>228600</xdr:colOff>
      <xdr:row>18</xdr:row>
      <xdr:rowOff>0</xdr:rowOff>
    </xdr:from>
    <xdr:to>
      <xdr:col>4</xdr:col>
      <xdr:colOff>304800</xdr:colOff>
      <xdr:row>18</xdr:row>
      <xdr:rowOff>219075</xdr:rowOff>
    </xdr:to>
    <xdr:sp>
      <xdr:nvSpPr>
        <xdr:cNvPr id="26" name="Text Box 1"/>
        <xdr:cNvSpPr txBox="1"/>
      </xdr:nvSpPr>
      <xdr:spPr>
        <a:xfrm>
          <a:off x="2525395" y="574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2"/>
  <sheetViews>
    <sheetView tabSelected="1" workbookViewId="0">
      <selection activeCell="D12" sqref="D12"/>
    </sheetView>
  </sheetViews>
  <sheetFormatPr defaultColWidth="9" defaultRowHeight="14.25"/>
  <cols>
    <col min="1" max="1" width="3.36666666666667" style="1" customWidth="1"/>
    <col min="2" max="2" width="6.125" style="1" customWidth="1"/>
    <col min="3" max="3" width="5.7" style="1" customWidth="1"/>
    <col min="4" max="4" width="14.95" style="20" customWidth="1"/>
    <col min="5" max="5" width="4.41666666666667" style="2" customWidth="1"/>
    <col min="6" max="6" width="10.25" style="1" customWidth="1"/>
    <col min="7" max="7" width="6.875" style="1" customWidth="1"/>
    <col min="8" max="8" width="4.9" style="2" customWidth="1"/>
    <col min="9" max="9" width="11" style="1" customWidth="1"/>
    <col min="10" max="10" width="5.4" style="1" customWidth="1"/>
    <col min="11" max="11" width="10.375" style="1" customWidth="1"/>
    <col min="12" max="12" width="6" style="1" customWidth="1"/>
    <col min="13" max="13" width="7.2" style="1" customWidth="1"/>
    <col min="14" max="14" width="9.25" style="1" customWidth="1"/>
    <col min="15" max="15" width="7.625" style="1" customWidth="1"/>
    <col min="16" max="16377" width="9" style="1"/>
    <col min="16378" max="16384" width="9" style="25"/>
  </cols>
  <sheetData>
    <row r="1" s="1" customFormat="1" ht="20" customHeight="1" spans="1:15">
      <c r="A1" s="3" t="s">
        <v>0</v>
      </c>
      <c r="B1" s="3"/>
      <c r="D1" s="20"/>
      <c r="E1" s="2"/>
      <c r="H1" s="2"/>
    </row>
    <row r="2" s="1" customFormat="1" ht="30" customHeight="1" spans="1:15">
      <c r="A2" s="4" t="s">
        <v>1</v>
      </c>
      <c r="B2" s="3"/>
      <c r="C2" s="4"/>
      <c r="D2" s="26"/>
      <c r="E2" s="4"/>
      <c r="F2" s="4"/>
      <c r="G2" s="4"/>
      <c r="H2" s="27"/>
      <c r="I2" s="4"/>
      <c r="J2" s="4"/>
      <c r="K2" s="4"/>
      <c r="L2" s="4"/>
      <c r="M2" s="4"/>
      <c r="N2" s="4"/>
      <c r="O2" s="4"/>
    </row>
    <row r="3" s="1" customFormat="1" ht="57" customHeight="1" spans="1:15">
      <c r="A3" s="5" t="s">
        <v>2</v>
      </c>
      <c r="B3" s="5" t="s">
        <v>3</v>
      </c>
      <c r="C3" s="5" t="s">
        <v>4</v>
      </c>
      <c r="D3" s="28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7" t="s">
        <v>14</v>
      </c>
      <c r="N3" s="5" t="s">
        <v>15</v>
      </c>
      <c r="O3" s="5" t="s">
        <v>16</v>
      </c>
    </row>
    <row r="4" ht="23" customHeight="1" spans="1:15">
      <c r="A4" s="8">
        <v>1</v>
      </c>
      <c r="B4" s="8" t="s">
        <v>17</v>
      </c>
      <c r="C4" s="8" t="s">
        <v>18</v>
      </c>
      <c r="D4" s="38" t="s">
        <v>19</v>
      </c>
      <c r="E4" s="18">
        <v>20</v>
      </c>
      <c r="F4" s="5" t="s">
        <v>20</v>
      </c>
      <c r="G4" s="30">
        <v>3.375</v>
      </c>
      <c r="H4" s="18">
        <v>20</v>
      </c>
      <c r="I4" s="5" t="s">
        <v>20</v>
      </c>
      <c r="J4" s="11">
        <v>36</v>
      </c>
      <c r="K4" s="5" t="s">
        <v>21</v>
      </c>
      <c r="L4" s="5">
        <v>90</v>
      </c>
      <c r="M4" s="10">
        <v>1.64583333333333</v>
      </c>
      <c r="N4" s="12">
        <v>1000</v>
      </c>
      <c r="O4" s="31">
        <v>2023</v>
      </c>
    </row>
    <row r="5" ht="23" customHeight="1" spans="1:15">
      <c r="A5" s="8">
        <v>2</v>
      </c>
      <c r="B5" s="8" t="s">
        <v>17</v>
      </c>
      <c r="C5" s="8" t="s">
        <v>22</v>
      </c>
      <c r="D5" s="38" t="s">
        <v>23</v>
      </c>
      <c r="E5" s="18">
        <v>20</v>
      </c>
      <c r="F5" s="5" t="s">
        <v>24</v>
      </c>
      <c r="G5" s="30">
        <v>3.292</v>
      </c>
      <c r="H5" s="18">
        <v>20</v>
      </c>
      <c r="I5" s="5" t="s">
        <v>24</v>
      </c>
      <c r="J5" s="11">
        <v>36</v>
      </c>
      <c r="K5" s="5" t="s">
        <v>21</v>
      </c>
      <c r="L5" s="5">
        <v>90</v>
      </c>
      <c r="M5" s="10">
        <v>1.64583333333333</v>
      </c>
      <c r="N5" s="12">
        <v>1000</v>
      </c>
      <c r="O5" s="31">
        <v>2023</v>
      </c>
    </row>
    <row r="6" ht="23" customHeight="1" spans="1:15">
      <c r="A6" s="8">
        <v>3</v>
      </c>
      <c r="B6" s="8" t="s">
        <v>17</v>
      </c>
      <c r="C6" s="8" t="s">
        <v>25</v>
      </c>
      <c r="D6" s="29" t="s">
        <v>26</v>
      </c>
      <c r="E6" s="18">
        <v>20</v>
      </c>
      <c r="F6" s="5" t="s">
        <v>27</v>
      </c>
      <c r="G6" s="30">
        <v>3.292</v>
      </c>
      <c r="H6" s="18">
        <v>20</v>
      </c>
      <c r="I6" s="5" t="s">
        <v>27</v>
      </c>
      <c r="J6" s="11">
        <v>36</v>
      </c>
      <c r="K6" s="5" t="s">
        <v>21</v>
      </c>
      <c r="L6" s="5">
        <v>90</v>
      </c>
      <c r="M6" s="10">
        <v>1.64583333333333</v>
      </c>
      <c r="N6" s="12">
        <v>987.5</v>
      </c>
      <c r="O6" s="31">
        <v>2023</v>
      </c>
    </row>
    <row r="7" ht="23" customHeight="1" spans="1:15">
      <c r="A7" s="8">
        <v>4</v>
      </c>
      <c r="B7" s="8" t="s">
        <v>17</v>
      </c>
      <c r="C7" s="8" t="s">
        <v>28</v>
      </c>
      <c r="D7" s="38" t="s">
        <v>29</v>
      </c>
      <c r="E7" s="18">
        <v>5</v>
      </c>
      <c r="F7" s="5" t="s">
        <v>30</v>
      </c>
      <c r="G7" s="30">
        <v>3.292</v>
      </c>
      <c r="H7" s="18">
        <v>5</v>
      </c>
      <c r="I7" s="5" t="s">
        <v>30</v>
      </c>
      <c r="J7" s="11">
        <v>36</v>
      </c>
      <c r="K7" s="5" t="s">
        <v>21</v>
      </c>
      <c r="L7" s="5">
        <v>90</v>
      </c>
      <c r="M7" s="10">
        <v>1.64583333333333</v>
      </c>
      <c r="N7" s="12">
        <v>246.88</v>
      </c>
      <c r="O7" s="31">
        <v>2023</v>
      </c>
    </row>
    <row r="8" ht="23" customHeight="1" spans="1:15">
      <c r="A8" s="8">
        <v>5</v>
      </c>
      <c r="B8" s="8" t="s">
        <v>17</v>
      </c>
      <c r="C8" s="8" t="s">
        <v>31</v>
      </c>
      <c r="D8" s="38" t="s">
        <v>32</v>
      </c>
      <c r="E8" s="18">
        <v>20</v>
      </c>
      <c r="F8" s="5" t="s">
        <v>33</v>
      </c>
      <c r="G8" s="30">
        <v>3.292</v>
      </c>
      <c r="H8" s="18">
        <v>20</v>
      </c>
      <c r="I8" s="5" t="s">
        <v>34</v>
      </c>
      <c r="J8" s="11">
        <v>36</v>
      </c>
      <c r="K8" s="5" t="s">
        <v>21</v>
      </c>
      <c r="L8" s="5">
        <v>90</v>
      </c>
      <c r="M8" s="10">
        <v>1.64583333333333</v>
      </c>
      <c r="N8" s="12">
        <v>987.5</v>
      </c>
      <c r="O8" s="31">
        <v>2023</v>
      </c>
    </row>
    <row r="9" ht="23" customHeight="1" spans="1:15">
      <c r="A9" s="8">
        <v>6</v>
      </c>
      <c r="B9" s="8" t="s">
        <v>17</v>
      </c>
      <c r="C9" s="8" t="s">
        <v>35</v>
      </c>
      <c r="D9" s="38" t="s">
        <v>36</v>
      </c>
      <c r="E9" s="18">
        <v>5</v>
      </c>
      <c r="F9" s="5" t="s">
        <v>33</v>
      </c>
      <c r="G9" s="30">
        <v>3.292</v>
      </c>
      <c r="H9" s="18">
        <v>5</v>
      </c>
      <c r="I9" s="5" t="s">
        <v>34</v>
      </c>
      <c r="J9" s="11">
        <v>36</v>
      </c>
      <c r="K9" s="5" t="s">
        <v>21</v>
      </c>
      <c r="L9" s="5">
        <v>90</v>
      </c>
      <c r="M9" s="10">
        <v>1.64583333333333</v>
      </c>
      <c r="N9" s="12">
        <v>246.88</v>
      </c>
      <c r="O9" s="31">
        <v>2023</v>
      </c>
    </row>
    <row r="10" ht="23" customHeight="1" spans="1:15">
      <c r="A10" s="8">
        <v>7</v>
      </c>
      <c r="B10" s="8" t="s">
        <v>17</v>
      </c>
      <c r="C10" s="8" t="s">
        <v>37</v>
      </c>
      <c r="D10" s="38" t="s">
        <v>38</v>
      </c>
      <c r="E10" s="18">
        <v>15</v>
      </c>
      <c r="F10" s="5" t="s">
        <v>39</v>
      </c>
      <c r="G10" s="30">
        <v>3.292</v>
      </c>
      <c r="H10" s="18">
        <v>15</v>
      </c>
      <c r="I10" s="5" t="s">
        <v>39</v>
      </c>
      <c r="J10" s="11">
        <v>36</v>
      </c>
      <c r="K10" s="5" t="s">
        <v>21</v>
      </c>
      <c r="L10" s="5">
        <v>90</v>
      </c>
      <c r="M10" s="10">
        <v>1.64583333333333</v>
      </c>
      <c r="N10" s="12">
        <v>740.63</v>
      </c>
      <c r="O10" s="31">
        <v>2023</v>
      </c>
    </row>
    <row r="11" ht="23" customHeight="1" spans="1:15">
      <c r="A11" s="8">
        <v>8</v>
      </c>
      <c r="B11" s="8" t="s">
        <v>17</v>
      </c>
      <c r="C11" s="8" t="s">
        <v>40</v>
      </c>
      <c r="D11" s="38" t="s">
        <v>41</v>
      </c>
      <c r="E11" s="18">
        <v>20</v>
      </c>
      <c r="F11" s="5" t="s">
        <v>27</v>
      </c>
      <c r="G11" s="30">
        <v>3.292</v>
      </c>
      <c r="H11" s="18">
        <v>20</v>
      </c>
      <c r="I11" s="5" t="s">
        <v>42</v>
      </c>
      <c r="J11" s="11">
        <v>36</v>
      </c>
      <c r="K11" s="5" t="s">
        <v>21</v>
      </c>
      <c r="L11" s="5">
        <v>90</v>
      </c>
      <c r="M11" s="10">
        <v>1.64583333333333</v>
      </c>
      <c r="N11" s="12">
        <v>987.5</v>
      </c>
      <c r="O11" s="31">
        <v>2023</v>
      </c>
    </row>
    <row r="12" ht="23" customHeight="1" spans="1:15">
      <c r="A12" s="8">
        <v>9</v>
      </c>
      <c r="B12" s="8" t="s">
        <v>17</v>
      </c>
      <c r="C12" s="8" t="s">
        <v>43</v>
      </c>
      <c r="D12" s="38" t="s">
        <v>44</v>
      </c>
      <c r="E12" s="18">
        <v>30</v>
      </c>
      <c r="F12" s="5" t="s">
        <v>27</v>
      </c>
      <c r="G12" s="30">
        <v>3.292</v>
      </c>
      <c r="H12" s="18">
        <v>30</v>
      </c>
      <c r="I12" s="5" t="s">
        <v>42</v>
      </c>
      <c r="J12" s="11">
        <v>36</v>
      </c>
      <c r="K12" s="5" t="s">
        <v>21</v>
      </c>
      <c r="L12" s="5">
        <v>90</v>
      </c>
      <c r="M12" s="10">
        <v>1.64583333333333</v>
      </c>
      <c r="N12" s="12">
        <v>1481.25</v>
      </c>
      <c r="O12" s="31">
        <v>2023</v>
      </c>
    </row>
    <row r="13" ht="23" customHeight="1" spans="1:15">
      <c r="A13" s="8">
        <v>10</v>
      </c>
      <c r="B13" s="8" t="s">
        <v>17</v>
      </c>
      <c r="C13" s="8" t="s">
        <v>45</v>
      </c>
      <c r="D13" s="38" t="s">
        <v>38</v>
      </c>
      <c r="E13" s="18">
        <v>20</v>
      </c>
      <c r="F13" s="5" t="s">
        <v>27</v>
      </c>
      <c r="G13" s="30">
        <v>3.292</v>
      </c>
      <c r="H13" s="18">
        <v>20</v>
      </c>
      <c r="I13" s="5" t="s">
        <v>42</v>
      </c>
      <c r="J13" s="11">
        <v>36</v>
      </c>
      <c r="K13" s="5" t="s">
        <v>21</v>
      </c>
      <c r="L13" s="5">
        <v>90</v>
      </c>
      <c r="M13" s="10">
        <v>1.64583333333333</v>
      </c>
      <c r="N13" s="12">
        <v>987.5</v>
      </c>
      <c r="O13" s="31">
        <v>2023</v>
      </c>
    </row>
    <row r="14" ht="23" customHeight="1" spans="1:15">
      <c r="A14" s="8">
        <v>11</v>
      </c>
      <c r="B14" s="8" t="s">
        <v>17</v>
      </c>
      <c r="C14" s="8" t="s">
        <v>46</v>
      </c>
      <c r="D14" s="29" t="s">
        <v>47</v>
      </c>
      <c r="E14" s="18">
        <v>10</v>
      </c>
      <c r="F14" s="5" t="s">
        <v>27</v>
      </c>
      <c r="G14" s="30">
        <v>3.292</v>
      </c>
      <c r="H14" s="18">
        <v>10</v>
      </c>
      <c r="I14" s="5" t="s">
        <v>42</v>
      </c>
      <c r="J14" s="11">
        <v>36</v>
      </c>
      <c r="K14" s="5" t="s">
        <v>21</v>
      </c>
      <c r="L14" s="5">
        <v>90</v>
      </c>
      <c r="M14" s="10">
        <v>1.64583333333333</v>
      </c>
      <c r="N14" s="12">
        <v>493.75</v>
      </c>
      <c r="O14" s="31">
        <v>2023</v>
      </c>
    </row>
    <row r="15" ht="23" customHeight="1" spans="1:15">
      <c r="A15" s="8">
        <v>12</v>
      </c>
      <c r="B15" s="8" t="s">
        <v>17</v>
      </c>
      <c r="C15" s="8" t="s">
        <v>48</v>
      </c>
      <c r="D15" s="38" t="s">
        <v>49</v>
      </c>
      <c r="E15" s="18">
        <v>10</v>
      </c>
      <c r="F15" s="5" t="s">
        <v>50</v>
      </c>
      <c r="G15" s="30">
        <v>3.292</v>
      </c>
      <c r="H15" s="18">
        <v>10</v>
      </c>
      <c r="I15" s="5" t="s">
        <v>30</v>
      </c>
      <c r="J15" s="11">
        <v>36</v>
      </c>
      <c r="K15" s="5" t="s">
        <v>21</v>
      </c>
      <c r="L15" s="5">
        <v>90</v>
      </c>
      <c r="M15" s="10">
        <v>1.64583333333333</v>
      </c>
      <c r="N15" s="12">
        <v>493.75</v>
      </c>
      <c r="O15" s="31">
        <v>2023</v>
      </c>
    </row>
    <row r="16" ht="23" customHeight="1" spans="1:15">
      <c r="A16" s="8">
        <v>13</v>
      </c>
      <c r="B16" s="8" t="s">
        <v>17</v>
      </c>
      <c r="C16" s="8" t="s">
        <v>51</v>
      </c>
      <c r="D16" s="38" t="s">
        <v>52</v>
      </c>
      <c r="E16" s="18">
        <v>10</v>
      </c>
      <c r="F16" s="5" t="s">
        <v>53</v>
      </c>
      <c r="G16" s="30">
        <v>3.292</v>
      </c>
      <c r="H16" s="18">
        <v>10</v>
      </c>
      <c r="I16" s="5" t="s">
        <v>54</v>
      </c>
      <c r="J16" s="11">
        <v>36</v>
      </c>
      <c r="K16" s="5" t="s">
        <v>21</v>
      </c>
      <c r="L16" s="5">
        <v>90</v>
      </c>
      <c r="M16" s="10">
        <v>1.64583333333333</v>
      </c>
      <c r="N16" s="12">
        <v>493.75</v>
      </c>
      <c r="O16" s="31">
        <v>2023</v>
      </c>
    </row>
    <row r="17" ht="23" customHeight="1" spans="1:15 16378:16381">
      <c r="A17" s="8">
        <v>14</v>
      </c>
      <c r="B17" s="8" t="s">
        <v>17</v>
      </c>
      <c r="C17" s="8" t="s">
        <v>55</v>
      </c>
      <c r="D17" s="29" t="s">
        <v>56</v>
      </c>
      <c r="E17" s="18">
        <v>20</v>
      </c>
      <c r="F17" s="5" t="s">
        <v>57</v>
      </c>
      <c r="G17" s="30">
        <v>3.292</v>
      </c>
      <c r="H17" s="18">
        <v>20</v>
      </c>
      <c r="I17" s="5" t="s">
        <v>57</v>
      </c>
      <c r="J17" s="11">
        <v>36</v>
      </c>
      <c r="K17" s="5" t="s">
        <v>21</v>
      </c>
      <c r="L17" s="5">
        <v>90</v>
      </c>
      <c r="M17" s="10">
        <f>3.95/2/1.2</f>
        <v>1.64583333333333</v>
      </c>
      <c r="N17" s="12">
        <v>987.5</v>
      </c>
      <c r="O17" s="31">
        <v>2024</v>
      </c>
    </row>
    <row r="18" ht="23" customHeight="1" spans="1:15 16378:16381">
      <c r="A18" s="8">
        <v>15</v>
      </c>
      <c r="B18" s="8" t="s">
        <v>17</v>
      </c>
      <c r="C18" s="8" t="s">
        <v>58</v>
      </c>
      <c r="D18" s="13" t="s">
        <v>59</v>
      </c>
      <c r="E18" s="18">
        <v>20</v>
      </c>
      <c r="F18" s="5" t="s">
        <v>60</v>
      </c>
      <c r="G18" s="30">
        <v>3.292</v>
      </c>
      <c r="H18" s="18">
        <v>20</v>
      </c>
      <c r="I18" s="5" t="s">
        <v>60</v>
      </c>
      <c r="J18" s="11">
        <v>36</v>
      </c>
      <c r="K18" s="5" t="s">
        <v>21</v>
      </c>
      <c r="L18" s="5">
        <v>90</v>
      </c>
      <c r="M18" s="10">
        <f>3.95/2/1.2</f>
        <v>1.64583333333333</v>
      </c>
      <c r="N18" s="12">
        <v>987.5</v>
      </c>
      <c r="O18" s="31">
        <v>2024</v>
      </c>
    </row>
    <row r="19" ht="23" customHeight="1" spans="1:15 16378:16381">
      <c r="A19" s="15" t="s">
        <v>61</v>
      </c>
      <c r="B19" s="15"/>
      <c r="C19" s="32"/>
      <c r="D19" s="33"/>
      <c r="E19" s="29">
        <f>SUM(E4:E18)</f>
        <v>245</v>
      </c>
      <c r="F19" s="6"/>
      <c r="G19" s="6"/>
      <c r="H19" s="6">
        <f>SUM(H4:H18)</f>
        <v>245</v>
      </c>
      <c r="I19" s="18"/>
      <c r="J19" s="6"/>
      <c r="K19" s="6"/>
      <c r="L19" s="6"/>
      <c r="M19" s="6"/>
      <c r="N19" s="12">
        <f>SUM(N4:N18)</f>
        <v>12121.89</v>
      </c>
      <c r="O19" s="12"/>
    </row>
    <row r="20" ht="23" customHeight="1" spans="1:15 16378:16381">
      <c r="A20" s="8">
        <v>16</v>
      </c>
      <c r="B20" s="8" t="s">
        <v>62</v>
      </c>
      <c r="C20" s="8" t="s">
        <v>63</v>
      </c>
      <c r="D20" s="39" t="s">
        <v>38</v>
      </c>
      <c r="E20" s="18">
        <v>20</v>
      </c>
      <c r="F20" s="5" t="s">
        <v>64</v>
      </c>
      <c r="G20" s="30">
        <v>3.2917</v>
      </c>
      <c r="H20" s="18">
        <v>20</v>
      </c>
      <c r="I20" s="5" t="s">
        <v>65</v>
      </c>
      <c r="J20" s="11">
        <v>36</v>
      </c>
      <c r="K20" s="5" t="s">
        <v>66</v>
      </c>
      <c r="L20" s="5">
        <v>90</v>
      </c>
      <c r="M20" s="10">
        <v>1.64583333333333</v>
      </c>
      <c r="N20" s="12">
        <f>200000*3.95%/2*90/360</f>
        <v>987.5</v>
      </c>
      <c r="O20" s="34">
        <v>2024</v>
      </c>
    </row>
    <row r="21" ht="23" customHeight="1" spans="1:15 16378:16381">
      <c r="A21" s="15" t="s">
        <v>61</v>
      </c>
      <c r="B21" s="15"/>
      <c r="C21" s="32"/>
      <c r="D21" s="33"/>
      <c r="E21" s="29">
        <f>SUM(E20:E20)</f>
        <v>20</v>
      </c>
      <c r="F21" s="6"/>
      <c r="G21" s="6"/>
      <c r="H21" s="6">
        <f>SUM(H20:H20)</f>
        <v>20</v>
      </c>
      <c r="I21" s="18"/>
      <c r="J21" s="6"/>
      <c r="K21" s="6"/>
      <c r="L21" s="6"/>
      <c r="M21" s="6"/>
      <c r="N21" s="12">
        <f>SUM(N20:N20)</f>
        <v>987.5</v>
      </c>
      <c r="O21" s="12"/>
      <c r="XEX21" s="35"/>
      <c r="XEY21" s="35"/>
      <c r="XEZ21" s="35"/>
      <c r="XFA21" s="35"/>
    </row>
    <row r="22" s="1" customFormat="1" ht="23" customHeight="1" spans="1:15 16378:16381">
      <c r="A22" s="15" t="s">
        <v>67</v>
      </c>
      <c r="B22" s="32"/>
      <c r="C22" s="33"/>
      <c r="D22" s="29"/>
      <c r="E22" s="6">
        <f>E19+E21</f>
        <v>265</v>
      </c>
      <c r="F22" s="6"/>
      <c r="G22" s="6"/>
      <c r="H22" s="36"/>
      <c r="I22" s="6"/>
      <c r="J22" s="6"/>
      <c r="K22" s="6"/>
      <c r="L22" s="6"/>
      <c r="M22" s="6"/>
      <c r="N22" s="12">
        <f>N19+N21</f>
        <v>13109.39</v>
      </c>
      <c r="O22" s="37"/>
    </row>
  </sheetData>
  <mergeCells count="5">
    <mergeCell ref="A1:B1"/>
    <mergeCell ref="A2:O2"/>
    <mergeCell ref="A19:D19"/>
    <mergeCell ref="A21:D21"/>
    <mergeCell ref="A22:C22"/>
  </mergeCells>
  <dataValidations count="1">
    <dataValidation type="custom" allowBlank="1" showInputMessage="1" showErrorMessage="1" sqref="D19:E19 D21:E21 C22:D22 C5:C18 D4:D5 D7:D9 D11:D12 D14:D18">
      <formula1>COUNTIF(C:C,C4)=1</formula1>
    </dataValidation>
  </dataValidations>
  <printOptions horizontalCentered="1"/>
  <pageMargins left="0.161111111111111" right="0.161111111111111" top="0.409027777777778" bottom="0.409027777777778" header="0.5" footer="0.5"/>
  <pageSetup paperSize="9" scale="90" fitToHeight="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opLeftCell="A2" workbookViewId="0">
      <selection activeCell="A11" sqref="$A11:$XFD11"/>
    </sheetView>
  </sheetViews>
  <sheetFormatPr defaultColWidth="9" defaultRowHeight="14.25"/>
  <cols>
    <col min="1" max="1" width="3.375" style="1" customWidth="1"/>
    <col min="2" max="2" width="5" style="1" customWidth="1"/>
    <col min="3" max="3" width="11.375" style="1" customWidth="1"/>
    <col min="4" max="4" width="6.875" style="2" customWidth="1"/>
    <col min="5" max="5" width="10.25" style="1" customWidth="1"/>
    <col min="6" max="6" width="7.375" style="1" customWidth="1"/>
    <col min="7" max="7" width="5.75" style="2" customWidth="1"/>
    <col min="8" max="8" width="9.875" style="1" customWidth="1"/>
    <col min="9" max="9" width="5.5" style="1" customWidth="1"/>
    <col min="10" max="10" width="10.2" style="1" customWidth="1"/>
    <col min="11" max="11" width="4.625" style="1" customWidth="1"/>
    <col min="12" max="12" width="7" style="1" customWidth="1"/>
    <col min="13" max="14" width="8.125" style="1" customWidth="1"/>
    <col min="15" max="16384" width="9" style="1"/>
  </cols>
  <sheetData>
    <row r="1" s="1" customFormat="1" spans="1:14">
      <c r="A1" s="3" t="s">
        <v>68</v>
      </c>
      <c r="B1" s="3"/>
      <c r="D1" s="2"/>
      <c r="G1" s="2"/>
    </row>
    <row r="2" s="1" customFormat="1" ht="50" customHeight="1" spans="1:14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57" customHeight="1" spans="1:14">
      <c r="A3" s="5" t="s">
        <v>2</v>
      </c>
      <c r="B3" s="5" t="s">
        <v>3</v>
      </c>
      <c r="C3" s="5" t="s">
        <v>70</v>
      </c>
      <c r="D3" s="6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71</v>
      </c>
      <c r="J3" s="5" t="s">
        <v>12</v>
      </c>
      <c r="K3" s="5" t="s">
        <v>13</v>
      </c>
      <c r="L3" s="7" t="s">
        <v>14</v>
      </c>
      <c r="M3" s="5" t="s">
        <v>15</v>
      </c>
      <c r="N3" s="5" t="s">
        <v>16</v>
      </c>
    </row>
    <row r="4" s="1" customFormat="1" ht="52" customHeight="1" spans="1:14">
      <c r="A4" s="8">
        <v>1</v>
      </c>
      <c r="B4" s="9" t="s">
        <v>17</v>
      </c>
      <c r="C4" s="6" t="s">
        <v>72</v>
      </c>
      <c r="D4" s="6">
        <v>100</v>
      </c>
      <c r="E4" s="5" t="s">
        <v>73</v>
      </c>
      <c r="F4" s="10">
        <v>3.292</v>
      </c>
      <c r="G4" s="6">
        <v>90</v>
      </c>
      <c r="H4" s="5" t="s">
        <v>74</v>
      </c>
      <c r="I4" s="11">
        <v>24</v>
      </c>
      <c r="J4" s="5" t="s">
        <v>75</v>
      </c>
      <c r="K4" s="5">
        <v>21</v>
      </c>
      <c r="L4" s="10">
        <v>1.64583333333333</v>
      </c>
      <c r="M4" s="12">
        <v>979.27</v>
      </c>
      <c r="N4" s="13" t="s">
        <v>76</v>
      </c>
    </row>
    <row r="5" s="1" customFormat="1" ht="52" customHeight="1" spans="1:14">
      <c r="A5" s="8"/>
      <c r="B5" s="14"/>
      <c r="C5" s="6"/>
      <c r="D5" s="6"/>
      <c r="E5" s="5"/>
      <c r="F5" s="10"/>
      <c r="G5" s="6"/>
      <c r="H5" s="5"/>
      <c r="I5" s="11"/>
      <c r="J5" s="5"/>
      <c r="K5" s="5"/>
      <c r="L5" s="10"/>
      <c r="M5" s="12"/>
      <c r="N5" s="13"/>
    </row>
    <row r="6" s="1" customFormat="1" ht="52" customHeight="1" spans="1:14">
      <c r="A6" s="8"/>
      <c r="B6" s="14"/>
      <c r="C6" s="5"/>
      <c r="D6" s="6"/>
      <c r="E6" s="5"/>
      <c r="F6" s="10"/>
      <c r="G6" s="6"/>
      <c r="H6" s="5"/>
      <c r="I6" s="5"/>
      <c r="J6" s="5"/>
      <c r="K6" s="5"/>
      <c r="L6" s="10"/>
      <c r="M6" s="5"/>
      <c r="N6" s="13"/>
    </row>
    <row r="7" s="1" customFormat="1" ht="52" customHeight="1" spans="1:14">
      <c r="A7" s="8"/>
      <c r="B7" s="14"/>
      <c r="C7" s="5"/>
      <c r="D7" s="6"/>
      <c r="E7" s="5"/>
      <c r="F7" s="10"/>
      <c r="G7" s="6"/>
      <c r="H7" s="5"/>
      <c r="I7" s="5"/>
      <c r="J7" s="5"/>
      <c r="K7" s="5"/>
      <c r="L7" s="10"/>
      <c r="M7" s="5"/>
      <c r="N7" s="13"/>
    </row>
    <row r="8" s="1" customFormat="1" ht="33" customHeight="1" spans="1:14">
      <c r="A8" s="15" t="s">
        <v>61</v>
      </c>
      <c r="B8" s="16"/>
      <c r="C8" s="9"/>
      <c r="D8" s="6">
        <f>SUM(D4:D7)</f>
        <v>100</v>
      </c>
      <c r="E8" s="17"/>
      <c r="F8" s="17"/>
      <c r="G8" s="6"/>
      <c r="H8" s="17"/>
      <c r="I8" s="18"/>
      <c r="J8" s="18"/>
      <c r="K8" s="18"/>
      <c r="L8" s="17"/>
      <c r="M8" s="17">
        <f>SUM(M4:M7)</f>
        <v>979.27</v>
      </c>
      <c r="N8" s="13"/>
    </row>
    <row r="9" s="1" customFormat="1" ht="33" customHeight="1" spans="1:14">
      <c r="A9" s="15" t="s">
        <v>77</v>
      </c>
      <c r="B9" s="16"/>
      <c r="C9" s="9"/>
      <c r="D9" s="6"/>
      <c r="E9" s="17"/>
      <c r="F9" s="17"/>
      <c r="G9" s="6"/>
      <c r="H9" s="17"/>
      <c r="I9" s="18"/>
      <c r="J9" s="18"/>
      <c r="K9" s="18"/>
      <c r="L9" s="17"/>
      <c r="M9" s="17">
        <f>SUM(M8:M8)</f>
        <v>979.27</v>
      </c>
      <c r="N9" s="13"/>
    </row>
    <row r="10" s="1" customFormat="1" ht="29" customHeight="1" spans="1:14">
      <c r="B10" s="19"/>
      <c r="D10" s="20"/>
      <c r="E10" s="2"/>
      <c r="H10" s="21"/>
      <c r="M10" s="19"/>
    </row>
    <row r="11" s="1" customFormat="1" spans="1:14">
      <c r="A11" s="22"/>
      <c r="B11" s="22"/>
      <c r="C11" s="22"/>
      <c r="D11" s="23"/>
      <c r="E11" s="22"/>
      <c r="F11" s="22"/>
      <c r="G11" s="23"/>
      <c r="H11" s="22"/>
      <c r="I11" s="22"/>
      <c r="J11" s="22"/>
      <c r="K11" s="24"/>
      <c r="L11" s="22"/>
      <c r="M11" s="22"/>
      <c r="N11" s="22"/>
    </row>
    <row r="12" s="1" customFormat="1" spans="1:14">
      <c r="D12" s="2"/>
      <c r="G12" s="2"/>
    </row>
    <row r="13" s="1" customFormat="1" spans="1:14">
      <c r="D13" s="2"/>
      <c r="G13" s="2"/>
    </row>
    <row r="14" s="1" customFormat="1" spans="1:14">
      <c r="D14" s="2"/>
      <c r="G14" s="2"/>
    </row>
  </sheetData>
  <mergeCells count="5">
    <mergeCell ref="A1:B1"/>
    <mergeCell ref="A2:N2"/>
    <mergeCell ref="A8:B8"/>
    <mergeCell ref="A9:B9"/>
    <mergeCell ref="A11:N11"/>
  </mergeCells>
  <dataValidations count="1">
    <dataValidation type="custom" allowBlank="1" showInputMessage="1" showErrorMessage="1" sqref="C6 C8:C9">
      <formula1>COUNTIF(C:C,C6)=1</formula1>
    </dataValidation>
  </dataValidations>
  <printOptions horizontalCentered="1"/>
  <pageMargins left="0.357638888888889" right="0.357638888888889" top="0.60625" bottom="0.60625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蔡芳芳</cp:lastModifiedBy>
  <dcterms:created xsi:type="dcterms:W3CDTF">2024-06-19T08:47:00Z</dcterms:created>
  <dcterms:modified xsi:type="dcterms:W3CDTF">2026-08-18T16:41:46Z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DAD184CA9CBC73A556767E6AA43EBF20_43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